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9320" windowHeight="10890" activeTab="0"/>
  </bookViews>
  <sheets>
    <sheet name="Appendix 3" sheetId="1" r:id="rId1"/>
  </sheets>
  <definedNames>
    <definedName name="_xlnm.Print_Area" localSheetId="0">'Appendix 3'!$A$1:$F$102</definedName>
    <definedName name="_xlnm.Print_Titles" localSheetId="0">'Appendix 3'!$4:$6</definedName>
    <definedName name="start">#REF!</definedName>
    <definedName name="Z_6AEFAA75_FB7A_4CBB_904C_68B5FB41B0A9_.wvu.PrintTitles">#REF!</definedName>
    <definedName name="Z_6AEFAA75_FB7A_4CBB_904C_68B5FB41B0A9_.wvu.PrintTitles1">#REF!</definedName>
    <definedName name="Z_9AFA3033_B87B_4396_A99A_FF1425AD463D_.wvu.PrintTitles">#REF!</definedName>
    <definedName name="Z_9AFA3033_B87B_4396_A99A_FF1425AD463D_.wvu.PrintTitles1">#REF!</definedName>
    <definedName name="Z_9C1919BA_EE60_49AC_83FF_36C7994E68A1_.wvu.PrintTitles">#REF!</definedName>
    <definedName name="Z_9C1919BA_EE60_49AC_83FF_36C7994E68A1_.wvu.PrintTitles1">#REF!</definedName>
  </definedNames>
  <calcPr fullCalcOnLoad="1"/>
</workbook>
</file>

<file path=xl/sharedStrings.xml><?xml version="1.0" encoding="utf-8"?>
<sst xmlns="http://schemas.openxmlformats.org/spreadsheetml/2006/main" count="177" uniqueCount="166">
  <si>
    <t>Reduce the number of off-street car park sites and dispose of selected car park sites</t>
  </si>
  <si>
    <t>Returning Parks to Open Space</t>
  </si>
  <si>
    <t>Grounds maintenance: Annualised hours</t>
  </si>
  <si>
    <t>Additional planning fees income following change from central government</t>
  </si>
  <si>
    <t>Secure further earmarked investment from PCT/CCG in Adult Social Care</t>
  </si>
  <si>
    <t>Late savings - vacancy management</t>
  </si>
  <si>
    <t>New Growth</t>
  </si>
  <si>
    <t>Late savings - agency costs</t>
  </si>
  <si>
    <t>Community and Culture</t>
  </si>
  <si>
    <t>Procurement Efficiencies</t>
  </si>
  <si>
    <t>Share responsibility for Community Cohesion across Council</t>
  </si>
  <si>
    <t>Late savings - procurement</t>
  </si>
  <si>
    <t>RESOURCES</t>
  </si>
  <si>
    <t>Deletion of 4 FTE posts in Housing Benefits</t>
  </si>
  <si>
    <t>Withdraw Discretionary Rate Relief from Charity Shops in 2013-14 and end in 2014-15</t>
  </si>
  <si>
    <t>TECHNICAL BUDGET CHANGES</t>
  </si>
  <si>
    <t>£000</t>
  </si>
  <si>
    <t>Capital financing costs and investment income</t>
  </si>
  <si>
    <t>Budget planning contingency</t>
  </si>
  <si>
    <t>Procurement Savings including placements</t>
  </si>
  <si>
    <t>ENVIRONMENT &amp; ENTERPRISE</t>
  </si>
  <si>
    <t>CCTV camera income decline</t>
  </si>
  <si>
    <t>Further management reductions in Environment</t>
  </si>
  <si>
    <t>Establishing the Harrow Home Improvement Agency as a stand alone organisation. Transformation Project</t>
  </si>
  <si>
    <t>Introduction of Civic Centre staff car parking charges and other free car parks</t>
  </si>
  <si>
    <t xml:space="preserve">Undertake maintenance and cleaning of corporate premises only to the minimum standard necessary for  statutory compliance. </t>
  </si>
  <si>
    <t>Review of loss making car parks</t>
  </si>
  <si>
    <t>Unachievable Savings</t>
  </si>
  <si>
    <t>Substitute Savings</t>
  </si>
  <si>
    <t>Unachievable savings</t>
  </si>
  <si>
    <t>Agreed growth no longer required</t>
  </si>
  <si>
    <t>Review parks and cemeteries opening and locking and specialist dog waste collection</t>
  </si>
  <si>
    <t>Item No</t>
  </si>
  <si>
    <t>2014-15</t>
  </si>
  <si>
    <t>2015-16</t>
  </si>
  <si>
    <t>2016-17</t>
  </si>
  <si>
    <t>2013-14 Net Budget</t>
  </si>
  <si>
    <t>Tech 001</t>
  </si>
  <si>
    <t>Tech 002</t>
  </si>
  <si>
    <t>Tech 003</t>
  </si>
  <si>
    <t>Tech 005</t>
  </si>
  <si>
    <t>Tech 007</t>
  </si>
  <si>
    <t>Formula Grant reduction as indicated in March 2013 budget</t>
  </si>
  <si>
    <t>Collection Fund</t>
  </si>
  <si>
    <t>Tech 018</t>
  </si>
  <si>
    <t>Tech 019</t>
  </si>
  <si>
    <t>Contingency for Welfare Reform and other pressures</t>
  </si>
  <si>
    <t>Tech 025</t>
  </si>
  <si>
    <t>Tech 029</t>
  </si>
  <si>
    <r>
      <t>Terms and conditions.</t>
    </r>
    <r>
      <rPr>
        <sz val="10"/>
        <rFont val="Arial"/>
        <family val="2"/>
      </rPr>
      <t xml:space="preserve"> Savings arising from renegotiated terms and conditions with staff.</t>
    </r>
  </si>
  <si>
    <t>BUDGET GAP PRIOR TO REFRESH</t>
  </si>
  <si>
    <t>CHILDREN AND FAMILIES</t>
  </si>
  <si>
    <t>CF 025</t>
  </si>
  <si>
    <t>Additional 12 Social Worker posts.  Growth of £500k already approved by Leader for 2014/15.</t>
  </si>
  <si>
    <t>Special Needs Transport increase in demand</t>
  </si>
  <si>
    <t>Total Children and Families</t>
  </si>
  <si>
    <t>E&amp;E012</t>
  </si>
  <si>
    <t>E&amp;E019</t>
  </si>
  <si>
    <t>E&amp;E020</t>
  </si>
  <si>
    <t>E&amp;E025</t>
  </si>
  <si>
    <t>E&amp;E031</t>
  </si>
  <si>
    <t>E&amp;E035</t>
  </si>
  <si>
    <t>E&amp;E040</t>
  </si>
  <si>
    <t>E&amp;E050 / 51</t>
  </si>
  <si>
    <t>E&amp;E059</t>
  </si>
  <si>
    <t>Re - profiled savings</t>
  </si>
  <si>
    <t>E&amp;E011</t>
  </si>
  <si>
    <t>E&amp;E043</t>
  </si>
  <si>
    <t>E&amp;E003</t>
  </si>
  <si>
    <r>
      <t>Parking review</t>
    </r>
    <r>
      <rPr>
        <sz val="10"/>
        <rFont val="Arial"/>
        <family val="2"/>
      </rPr>
      <t xml:space="preserve"> - 20 minute free parking</t>
    </r>
  </si>
  <si>
    <t>E&amp;E005</t>
  </si>
  <si>
    <t>E&amp;E006</t>
  </si>
  <si>
    <r>
      <t>Street cleansing Blitz Team</t>
    </r>
    <r>
      <rPr>
        <sz val="10"/>
        <rFont val="Arial"/>
        <family val="2"/>
      </rPr>
      <t xml:space="preserve"> - The team will be utilised in responding to complaints, Neighbourhood Champion referrals, removal of signal crime, detail cleansing of hot spots and supporting volunteer initiatives.
The provision of the funding will allow the improvement of the street cleansing indicator, improvement in reduction of fear of crime, improved customer satisfaction and support of volunteer work 
</t>
    </r>
  </si>
  <si>
    <r>
      <t xml:space="preserve">Enhanced planning enforcement - </t>
    </r>
    <r>
      <rPr>
        <sz val="10"/>
        <rFont val="Arial"/>
        <family val="2"/>
      </rPr>
      <t xml:space="preserve">Engage in Cross Council weeks of action initiative, especially in relation to beds in sheds and unauthorised conversions; and to deliver a step change in enforcement action and pro-active re-enforcement of the statutory planning regime including through engagement on proceeds of crime and to accelerate the delivery of justice through statutory notices and prosecution in response to residents’ complaints. </t>
    </r>
  </si>
  <si>
    <r>
      <t xml:space="preserve">Additional transitional management roles to support administration improvement priorities - </t>
    </r>
    <r>
      <rPr>
        <sz val="10"/>
        <rFont val="Arial"/>
        <family val="2"/>
      </rPr>
      <t>Following the recent change in administration, it is necessary to retain some management roles to the end of August 2014 to ensure the administration priorities are fully met.</t>
    </r>
  </si>
  <si>
    <r>
      <t xml:space="preserve">Textiles Recycling 
</t>
    </r>
    <r>
      <rPr>
        <sz val="10"/>
        <rFont val="Arial"/>
        <family val="2"/>
      </rPr>
      <t>Additional income generated from textiles recycling contract.</t>
    </r>
  </si>
  <si>
    <t>Total Environment &amp; Enterprise</t>
  </si>
  <si>
    <t>COMMUNITY,  HEALTH AND WELLBEING</t>
  </si>
  <si>
    <t xml:space="preserve">Adults </t>
  </si>
  <si>
    <t>CHW015</t>
  </si>
  <si>
    <t>CHW029</t>
  </si>
  <si>
    <t>CHW033</t>
  </si>
  <si>
    <r>
      <t xml:space="preserve">Older People Integrated Care.  </t>
    </r>
    <r>
      <rPr>
        <sz val="10"/>
        <rFont val="Arial"/>
        <family val="2"/>
      </rPr>
      <t>Consideration of jointly provided services with Health.</t>
    </r>
  </si>
  <si>
    <t>CHW034</t>
  </si>
  <si>
    <t>CHW035</t>
  </si>
  <si>
    <t>CHW050</t>
  </si>
  <si>
    <t>CHW054</t>
  </si>
  <si>
    <t>CHW057</t>
  </si>
  <si>
    <t>CHW058</t>
  </si>
  <si>
    <t>CHW069</t>
  </si>
  <si>
    <r>
      <t>Homelessness [100 families &amp; anticipated B&amp;B HB changes).</t>
    </r>
    <r>
      <rPr>
        <sz val="10"/>
        <rFont val="Arial"/>
        <family val="2"/>
      </rPr>
      <t xml:space="preserve">  Savings from 2012-13 MTFS assumed to arise from increased subsidy for B&amp;B placements which did not actually materialise.</t>
    </r>
  </si>
  <si>
    <t>Total Community,  Health and Wellbeing</t>
  </si>
  <si>
    <t>RES041</t>
  </si>
  <si>
    <t>RES042</t>
  </si>
  <si>
    <r>
      <t xml:space="preserve">Reduction in HRD posts. </t>
    </r>
    <r>
      <rPr>
        <sz val="10"/>
        <rFont val="Arial"/>
        <family val="2"/>
      </rPr>
      <t>Deletion of 2 posts.</t>
    </r>
  </si>
  <si>
    <t>RES069</t>
  </si>
  <si>
    <r>
      <t xml:space="preserve">Reduced Number and Frequency Formal Committees. </t>
    </r>
    <r>
      <rPr>
        <sz val="10"/>
        <rFont val="Arial"/>
        <family val="2"/>
      </rPr>
      <t>Reduced staffing.</t>
    </r>
  </si>
  <si>
    <t>RES083</t>
  </si>
  <si>
    <t>RES084</t>
  </si>
  <si>
    <t>RES064</t>
  </si>
  <si>
    <r>
      <t xml:space="preserve">Expansion of Legal Practice Shared Service. </t>
    </r>
    <r>
      <rPr>
        <sz val="10"/>
        <rFont val="Arial"/>
        <family val="2"/>
      </rPr>
      <t>Expand Legal shared service to an additional partner.</t>
    </r>
    <r>
      <rPr>
        <b/>
        <sz val="10"/>
        <rFont val="Arial"/>
        <family val="2"/>
      </rPr>
      <t xml:space="preserve"> </t>
    </r>
  </si>
  <si>
    <t>RES019</t>
  </si>
  <si>
    <t>Re-profiled Investment / Savings</t>
  </si>
  <si>
    <t>RES020</t>
  </si>
  <si>
    <t>RES078</t>
  </si>
  <si>
    <t>Contractual increase for channel migration supplier costs</t>
  </si>
  <si>
    <t>Substitute Saving</t>
  </si>
  <si>
    <t>Total Resources</t>
  </si>
  <si>
    <t>TOTAL ADJUSTMENTS</t>
  </si>
  <si>
    <t>REVISED BUDGET GAP</t>
  </si>
  <si>
    <t>APPENDIX 3</t>
  </si>
  <si>
    <t xml:space="preserve">MEDIUM TERM FINANCIAL STRATEGY 2013-14 to 2016-17 </t>
  </si>
  <si>
    <t>Tech 001 14/15</t>
  </si>
  <si>
    <t>Tech 002 14/15</t>
  </si>
  <si>
    <t>Tech 003 14/15</t>
  </si>
  <si>
    <t>Tech 004 14/15</t>
  </si>
  <si>
    <t>Tech 005 14/15</t>
  </si>
  <si>
    <t>CF 001 14/15</t>
  </si>
  <si>
    <t>CF 002 14/15</t>
  </si>
  <si>
    <t>E&amp;E 001 14/15</t>
  </si>
  <si>
    <t>E&amp;E 002 14/15</t>
  </si>
  <si>
    <t>E&amp;E 003 14/15</t>
  </si>
  <si>
    <t>E&amp;E 004 14/15</t>
  </si>
  <si>
    <t>E&amp;E 005 14/15</t>
  </si>
  <si>
    <t>E&amp;E 006 14/15</t>
  </si>
  <si>
    <t>E&amp;E 007 14/15</t>
  </si>
  <si>
    <t>E&amp;E 008 14/15</t>
  </si>
  <si>
    <t>E&amp;E 009 14/15</t>
  </si>
  <si>
    <t>E&amp;E 010 14/15</t>
  </si>
  <si>
    <t>CHW001 14/15</t>
  </si>
  <si>
    <t>CHW002 14/15</t>
  </si>
  <si>
    <t>CHW003 14/15</t>
  </si>
  <si>
    <t>RES 001 14/15</t>
  </si>
  <si>
    <t>RES 002 14/15</t>
  </si>
  <si>
    <t>RES 003 14/15</t>
  </si>
  <si>
    <t>Council Tax Freeze Grant</t>
  </si>
  <si>
    <r>
      <t xml:space="preserve">Proposed changes to MTFS for member approval following budget re-fresh process </t>
    </r>
    <r>
      <rPr>
        <b/>
        <sz val="10"/>
        <rFont val="Arial"/>
        <family val="2"/>
      </rPr>
      <t>to be approved for the final budget calculation</t>
    </r>
  </si>
  <si>
    <t xml:space="preserve">CRC (Carbon Reduction Commitment)/EA (Environment Agency)  increase in cost of CRC scheme </t>
  </si>
  <si>
    <r>
      <t xml:space="preserve">Budget Realignments for Parking Services (Income re-alignment,  no staff impact)
</t>
    </r>
    <r>
      <rPr>
        <sz val="10"/>
        <rFont val="Arial"/>
        <family val="2"/>
      </rPr>
      <t>Based on the review of historical performance, enforcement of parking and traffic offences for</t>
    </r>
    <r>
      <rPr>
        <sz val="10"/>
        <color indexed="14"/>
        <rFont val="Arial"/>
        <family val="2"/>
      </rPr>
      <t xml:space="preserve"> </t>
    </r>
    <r>
      <rPr>
        <sz val="10"/>
        <rFont val="Arial"/>
        <family val="2"/>
      </rPr>
      <t>traffic management reasons</t>
    </r>
    <r>
      <rPr>
        <sz val="10"/>
        <color indexed="14"/>
        <rFont val="Arial"/>
        <family val="2"/>
      </rPr>
      <t xml:space="preserve"> </t>
    </r>
    <r>
      <rPr>
        <sz val="10"/>
        <rFont val="Arial"/>
        <family val="2"/>
      </rPr>
      <t xml:space="preserve">in 2012/13 recovered more than the budgeted figure.  The same rate of recovery has been maintained through 2013/14 so far.  To properly reflect expectations an increase in the budgeted figure for 2014/15 is recommended.  
</t>
    </r>
    <r>
      <rPr>
        <b/>
        <sz val="10"/>
        <rFont val="Arial"/>
        <family val="2"/>
      </rPr>
      <t>Key risks:</t>
    </r>
    <r>
      <rPr>
        <sz val="10"/>
        <rFont val="Arial"/>
        <family val="2"/>
      </rPr>
      <t xml:space="preserve">
1. Enforcement results in changes to behaviour and therefore reductions in income are expected over time.  
2. The performance can be adversely impacted by inclement weather, technical and legal issues.  
3. Policy changes</t>
    </r>
  </si>
  <si>
    <r>
      <t xml:space="preserve">Increase in income relating to leisure centre car parks
</t>
    </r>
    <r>
      <rPr>
        <sz val="10"/>
        <rFont val="Arial"/>
        <family val="2"/>
      </rPr>
      <t>Increase in leisure centre parking income</t>
    </r>
  </si>
  <si>
    <r>
      <t>Libraries Transformation 2</t>
    </r>
    <r>
      <rPr>
        <sz val="10"/>
        <rFont val="Arial"/>
        <family val="2"/>
      </rPr>
      <t xml:space="preserve"> Impact of final contract negotiations around profit share and short term use of Civic Centre by contractor</t>
    </r>
  </si>
  <si>
    <r>
      <t xml:space="preserve">Commercialisation Hatch End Pool, Arts Centre, Museum &amp; Bannister stadium. </t>
    </r>
    <r>
      <rPr>
        <sz val="10"/>
        <rFont val="Arial"/>
        <family val="2"/>
      </rPr>
      <t>Commercialisation project set up to investigate the longer term deliverability of these savings.</t>
    </r>
  </si>
  <si>
    <t>Hatch End Library - contract assumed a self service model.  Ongoing discussions with contractor to finalise staffing structure for  April 2014.</t>
  </si>
  <si>
    <t>Council Tax increase at 0% for 2014/15, 2015/16 and 2016/17</t>
  </si>
  <si>
    <t xml:space="preserve"> - </t>
  </si>
  <si>
    <r>
      <t xml:space="preserve">Inflation on goods and services.  </t>
    </r>
    <r>
      <rPr>
        <sz val="10"/>
        <rFont val="Arial"/>
        <family val="2"/>
      </rPr>
      <t>Reduced from 2% to 1.3% for 2014/15 to 2016/17.</t>
    </r>
  </si>
  <si>
    <t>Total Technical Budget Changes</t>
  </si>
  <si>
    <r>
      <t>PCT Funding via s256 agreement</t>
    </r>
    <r>
      <rPr>
        <sz val="10"/>
        <rFont val="Arial"/>
        <family val="2"/>
      </rPr>
      <t>. CCG funding via s256 agreement.</t>
    </r>
  </si>
  <si>
    <t>Tech 006 14/15</t>
  </si>
  <si>
    <t>Council Tax Base to reflect actual base for 2014/15 and projected increase of 0.1% in future years</t>
  </si>
  <si>
    <r>
      <t>DWP Housing Benefit Reduction in Administration Grant.</t>
    </r>
    <r>
      <rPr>
        <sz val="10"/>
        <rFont val="Arial"/>
        <family val="2"/>
      </rPr>
      <t xml:space="preserve"> Following the introduction of Universal Credit administered by central government. </t>
    </r>
  </si>
  <si>
    <t>Revenue implications of security enhancements required by Public Services Network (PSN)</t>
  </si>
  <si>
    <r>
      <t xml:space="preserve">Recycling Support Team - </t>
    </r>
    <r>
      <rPr>
        <sz val="10"/>
        <rFont val="Arial"/>
        <family val="2"/>
      </rPr>
      <t>Positive, friendly people dressed in a fully Council branded uniform, working with refuse crews to support recycling, composting and street scene through active interactions with the public. A team of three plus materials budget for publicity etc.- £125,000. May be self financing if they can divert 1,000 tonnes of residual waste into recycling stream. The provision of the funding will allow increased penetration of recycling issues and benefits.  A sustained publicity campaign to boost our recycling performance. A targeted campaign can move the Borough towards a 50% recycling rate, this may be self financing in the long run if waste is diverted from landfill.</t>
    </r>
  </si>
  <si>
    <r>
      <t xml:space="preserve">Secondary Shopping Centres Beat Sweeping </t>
    </r>
    <r>
      <rPr>
        <sz val="10"/>
        <rFont val="Arial"/>
        <family val="2"/>
      </rPr>
      <t xml:space="preserve">- Reintroduction of high visibility weekend street cleansing in secondary shopping centres which are subject to excessive littering and complaint (including Rayners Lane, Edgware, South Harrow etc) and borough wide rapid response team at weekend.  
The provision of the funding will support our high streets economic vitality, improve our performance indicator score for litter (NI 195) which has dipped over the last year and improve public satisfaction due to reduction in excessive weekend littering.  Weekend operation will also ease pressure on Monday mornings as the catch up will not be so great.  </t>
    </r>
  </si>
  <si>
    <r>
      <t>Parks/Grounds Blitz Team</t>
    </r>
    <r>
      <rPr>
        <sz val="10"/>
        <rFont val="Arial"/>
        <family val="2"/>
      </rPr>
      <t xml:space="preserve"> - The team will be utilised in responding to complaints, Neighbourhood Champion and User Group referrals, removal of signal crime, detail maintenance of hot spots and supporting volunteer initiatives. The provision of the funding will allow the improvement of the street cleansing indicator, improvement in reduction of fear of crime, improved customer satisfaction and support of volunteer work.</t>
    </r>
  </si>
  <si>
    <r>
      <t xml:space="preserve">Demographic Growth.  </t>
    </r>
    <r>
      <rPr>
        <sz val="10"/>
        <rFont val="Arial"/>
        <family val="2"/>
      </rPr>
      <t>Costs associated with increased demand and complexity for eligible users</t>
    </r>
  </si>
  <si>
    <r>
      <t xml:space="preserve">Loss of Housing Benefits Overpayments Income Stream. </t>
    </r>
    <r>
      <rPr>
        <sz val="10"/>
        <rFont val="Arial"/>
        <family val="2"/>
      </rPr>
      <t xml:space="preserve">Following the introduction of Universal Credit administered by central government. </t>
    </r>
  </si>
  <si>
    <r>
      <t>Neighbourhood Champions (NC)</t>
    </r>
    <r>
      <rPr>
        <sz val="10"/>
        <rFont val="Arial"/>
        <family val="2"/>
      </rPr>
      <t xml:space="preserve"> - Restock publicity and NC apparel, re-engage current Neighbourhood Champions.  Initiate promotional recruitment of new champions and undertake training.
The provision of the funding will allow provision of support staff and reintegration of Neighbourhood Champions, increase in volunteering, improvement in reduction of fear of crime, improved customer satisfaction and support of volunteer work </t>
    </r>
  </si>
  <si>
    <r>
      <t xml:space="preserve">Public Realm Integrated Service Model (PRISM) efficiencies. </t>
    </r>
    <r>
      <rPr>
        <sz val="10"/>
        <rFont val="Arial"/>
        <family val="2"/>
      </rPr>
      <t xml:space="preserve"> Towards Excellence Programme efficiencies</t>
    </r>
  </si>
  <si>
    <t>West London Alliance (WLA) Joint Procurement: Approved Provider Credition (APC) Residential Care</t>
  </si>
  <si>
    <r>
      <t xml:space="preserve">Reduction in Human Resource Development ( HRD) Management team. </t>
    </r>
    <r>
      <rPr>
        <sz val="10"/>
        <rFont val="Arial"/>
        <family val="2"/>
      </rPr>
      <t>Post deletion.</t>
    </r>
  </si>
  <si>
    <r>
      <t>Housing Benefits Staffing Reductions as Benefits moves to Department for Work and Pensions (DWP)</t>
    </r>
    <r>
      <rPr>
        <sz val="10"/>
        <rFont val="Arial"/>
        <family val="2"/>
      </rPr>
      <t>. Reduced staffing required as Housing Benefits transfers to Universal Credit and is no longer administered by Harrow.</t>
    </r>
  </si>
  <si>
    <t>To delete the post of Chief Executive and associated business support</t>
  </si>
  <si>
    <r>
      <t xml:space="preserve">New homes bonus - </t>
    </r>
    <r>
      <rPr>
        <sz val="10"/>
        <rFont val="Arial"/>
        <family val="2"/>
      </rPr>
      <t>Top slice of New Homes Bonus to fund LEP announced in Comprehensive Spending Review (CSR) 2013</t>
    </r>
  </si>
  <si>
    <r>
      <t>SSCF Grant received from Greater London Authority (GLA) - reduction</t>
    </r>
    <r>
      <rPr>
        <sz val="10"/>
        <rFont val="Arial"/>
        <family val="2"/>
      </rPr>
      <t>.</t>
    </r>
  </si>
  <si>
    <r>
      <t>Education Support Grant</t>
    </r>
    <r>
      <rPr>
        <sz val="10"/>
        <rFont val="Arial"/>
        <family val="2"/>
      </rPr>
      <t>. New grant in relation to Local Education Authority (LEA) functions, previously included in formula Grant</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</si>
</sst>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quot;-£&quot;#,##0"/>
    <numFmt numFmtId="165" formatCode="_-* #,##0.00_-;\-* #,##0.00_-;_-* \-??_-;_-@_-"/>
    <numFmt numFmtId="166" formatCode="#,##0.000"/>
    <numFmt numFmtId="167" formatCode="#,##0.000;\-#,##0.000"/>
    <numFmt numFmtId="168" formatCode="_-\£* #,##0.00_-;&quot;-£&quot;* #,##0.00_-;_-\£* \-??_-;_-@_-"/>
    <numFmt numFmtId="169" formatCode="#,##0_ ;\-#,##0\ "/>
    <numFmt numFmtId="170" formatCode="_-* #,##0_-;\-* #,##0_-;_-* \-??_-;_-@_-"/>
    <numFmt numFmtId="171" formatCode="_(* #,##0_);_(* \(#,##0\);_(* \-??_);_(@_)"/>
    <numFmt numFmtId="172" formatCode="#,##0.0"/>
    <numFmt numFmtId="173" formatCode="&quot;£&quot;#,##0.00"/>
    <numFmt numFmtId="174" formatCode="0.0000"/>
    <numFmt numFmtId="175" formatCode="_-* #,##0_-;\-* #,##0_-;_-* &quot;-&quot;??_-;_-@_-"/>
    <numFmt numFmtId="176" formatCode="_-* #,##0.0_-;\-* #,##0.0_-;_-* &quot;-&quot;??_-;_-@_-"/>
    <numFmt numFmtId="177" formatCode="#,##0;[Red]\ \(#,##0\);\ _-* &quot;-&quot;?_-;_-@_-"/>
    <numFmt numFmtId="178" formatCode="#,##0_-;\(#,##0\);_-* &quot;-&quot;_-;_-@_-"/>
    <numFmt numFmtId="179" formatCode="&quot;Yes&quot;;&quot;Yes&quot;;&quot;No&quot;"/>
    <numFmt numFmtId="180" formatCode="&quot;True&quot;;&quot;True&quot;;&quot;False&quot;"/>
    <numFmt numFmtId="181" formatCode="&quot;On&quot;;&quot;On&quot;;&quot;Off&quot;"/>
    <numFmt numFmtId="182" formatCode="[$€-2]\ #,##0.00_);[Red]\([$€-2]\ #,##0.00\)"/>
  </numFmts>
  <fonts count="27">
    <font>
      <sz val="10"/>
      <name val="Arial"/>
      <family val="2"/>
    </font>
    <font>
      <u val="single"/>
      <sz val="10"/>
      <color indexed="36"/>
      <name val="Arial"/>
      <family val="2"/>
    </font>
    <font>
      <u val="single"/>
      <sz val="10"/>
      <color indexed="12"/>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u val="single"/>
      <sz val="10"/>
      <color indexed="10"/>
      <name val="Arial"/>
      <family val="2"/>
    </font>
    <font>
      <sz val="10"/>
      <color indexed="8"/>
      <name val="Arial"/>
      <family val="2"/>
    </font>
    <font>
      <b/>
      <sz val="10"/>
      <color indexed="8"/>
      <name val="Arial"/>
      <family val="2"/>
    </font>
    <font>
      <sz val="10"/>
      <color indexed="1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165" fontId="0" fillId="0" borderId="0" applyFill="0" applyBorder="0" applyAlignment="0" applyProtection="0"/>
    <xf numFmtId="41" fontId="0" fillId="0" borderId="0" applyFill="0" applyBorder="0" applyAlignment="0" applyProtection="0"/>
    <xf numFmtId="168" fontId="0" fillId="0" borderId="0" applyFill="0" applyBorder="0" applyAlignment="0" applyProtection="0"/>
    <xf numFmtId="42" fontId="0" fillId="0" borderId="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ill="0" applyBorder="0" applyAlignment="0" applyProtection="0"/>
    <xf numFmtId="0" fontId="0" fillId="0" borderId="0">
      <alignment/>
      <protection/>
    </xf>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26">
    <xf numFmtId="0" fontId="0" fillId="0" borderId="0" xfId="0" applyAlignment="1">
      <alignment/>
    </xf>
    <xf numFmtId="0" fontId="4" fillId="0" borderId="10" xfId="0" applyFont="1" applyFill="1" applyBorder="1" applyAlignment="1">
      <alignment vertical="top" wrapText="1"/>
    </xf>
    <xf numFmtId="0" fontId="4" fillId="0" borderId="10" xfId="0" applyFont="1" applyBorder="1" applyAlignment="1">
      <alignment vertical="top"/>
    </xf>
    <xf numFmtId="0" fontId="4" fillId="0" borderId="10" xfId="0" applyFont="1" applyFill="1" applyBorder="1" applyAlignment="1">
      <alignment vertical="top"/>
    </xf>
    <xf numFmtId="0" fontId="0" fillId="0" borderId="10" xfId="0" applyBorder="1" applyAlignment="1">
      <alignment wrapText="1"/>
    </xf>
    <xf numFmtId="37" fontId="4" fillId="0" borderId="10" xfId="0" applyNumberFormat="1" applyFont="1" applyFill="1" applyBorder="1" applyAlignment="1" quotePrefix="1">
      <alignment horizontal="left" wrapText="1"/>
    </xf>
    <xf numFmtId="37" fontId="0" fillId="0" borderId="10" xfId="0" applyNumberFormat="1" applyFont="1" applyFill="1" applyBorder="1" applyAlignment="1">
      <alignment wrapText="1"/>
    </xf>
    <xf numFmtId="0" fontId="22" fillId="0" borderId="10" xfId="0" applyFont="1" applyFill="1" applyBorder="1" applyAlignment="1">
      <alignment vertical="top"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0" applyFont="1" applyFill="1" applyAlignment="1" quotePrefix="1">
      <alignment horizontal="left" vertical="top"/>
    </xf>
    <xf numFmtId="0" fontId="0" fillId="0" borderId="0" xfId="0" applyFont="1" applyAlignment="1">
      <alignment/>
    </xf>
    <xf numFmtId="3" fontId="0" fillId="0" borderId="0" xfId="0" applyNumberFormat="1" applyFont="1" applyAlignment="1">
      <alignment/>
    </xf>
    <xf numFmtId="37" fontId="4" fillId="0" borderId="10" xfId="0" applyNumberFormat="1" applyFont="1" applyFill="1" applyBorder="1" applyAlignment="1">
      <alignment wrapText="1"/>
    </xf>
    <xf numFmtId="0" fontId="0" fillId="0" borderId="10" xfId="0" applyFont="1" applyBorder="1" applyAlignment="1">
      <alignment/>
    </xf>
    <xf numFmtId="0" fontId="4" fillId="0" borderId="10" xfId="0" applyFont="1" applyFill="1" applyBorder="1" applyAlignment="1" quotePrefix="1">
      <alignment horizontal="left" wrapText="1"/>
    </xf>
    <xf numFmtId="0" fontId="0" fillId="0" borderId="10" xfId="0" applyFont="1" applyFill="1" applyBorder="1" applyAlignment="1">
      <alignment wrapText="1"/>
    </xf>
    <xf numFmtId="3" fontId="0" fillId="0" borderId="10" xfId="0" applyNumberFormat="1" applyFont="1" applyFill="1" applyBorder="1" applyAlignment="1">
      <alignment wrapText="1"/>
    </xf>
    <xf numFmtId="37" fontId="4" fillId="0" borderId="10" xfId="0" applyNumberFormat="1" applyFont="1" applyFill="1" applyBorder="1" applyAlignment="1">
      <alignment horizontal="left" wrapText="1"/>
    </xf>
    <xf numFmtId="3" fontId="0" fillId="0" borderId="10" xfId="0" applyNumberFormat="1" applyFont="1" applyFill="1" applyBorder="1" applyAlignment="1">
      <alignment vertical="top" wrapText="1"/>
    </xf>
    <xf numFmtId="0" fontId="4" fillId="0" borderId="10" xfId="0" applyFont="1" applyFill="1" applyBorder="1" applyAlignment="1">
      <alignment horizontal="left" vertical="center" wrapText="1"/>
    </xf>
    <xf numFmtId="3" fontId="0" fillId="0" borderId="10" xfId="0" applyNumberFormat="1" applyFont="1" applyFill="1" applyBorder="1" applyAlignment="1">
      <alignment vertical="center" wrapText="1"/>
    </xf>
    <xf numFmtId="3" fontId="0" fillId="0" borderId="10" xfId="0" applyNumberFormat="1" applyFont="1" applyFill="1" applyBorder="1" applyAlignment="1">
      <alignment horizontal="left" vertical="center" wrapText="1"/>
    </xf>
    <xf numFmtId="0" fontId="4" fillId="0" borderId="10" xfId="0" applyFont="1" applyFill="1" applyBorder="1" applyAlignment="1">
      <alignment wrapText="1"/>
    </xf>
    <xf numFmtId="3" fontId="0" fillId="0" borderId="10" xfId="0" applyNumberFormat="1" applyFont="1" applyFill="1" applyBorder="1" applyAlignment="1">
      <alignment/>
    </xf>
    <xf numFmtId="0" fontId="4" fillId="0" borderId="10" xfId="0" applyFont="1" applyBorder="1" applyAlignment="1">
      <alignment wrapText="1"/>
    </xf>
    <xf numFmtId="3" fontId="0" fillId="0" borderId="10" xfId="0" applyNumberFormat="1" applyFont="1" applyFill="1" applyBorder="1" applyAlignment="1">
      <alignment/>
    </xf>
    <xf numFmtId="3" fontId="0" fillId="0" borderId="10" xfId="0" applyNumberFormat="1" applyFont="1" applyFill="1" applyBorder="1" applyAlignment="1">
      <alignment vertical="top"/>
    </xf>
    <xf numFmtId="3" fontId="0" fillId="0" borderId="10" xfId="0" applyNumberFormat="1" applyFont="1" applyFill="1" applyBorder="1" applyAlignment="1">
      <alignment wrapText="1"/>
    </xf>
    <xf numFmtId="0" fontId="4" fillId="0" borderId="10" xfId="0" applyFont="1" applyBorder="1" applyAlignment="1">
      <alignment/>
    </xf>
    <xf numFmtId="0" fontId="4" fillId="0" borderId="10" xfId="0" applyFont="1" applyBorder="1" applyAlignment="1" applyProtection="1">
      <alignment horizontal="left" vertical="center" wrapText="1"/>
      <protection locked="0"/>
    </xf>
    <xf numFmtId="3" fontId="0" fillId="0" borderId="0" xfId="0" applyNumberFormat="1" applyFont="1" applyFill="1" applyBorder="1" applyAlignment="1">
      <alignment/>
    </xf>
    <xf numFmtId="3" fontId="0" fillId="0" borderId="10" xfId="0" applyNumberFormat="1" applyFill="1" applyBorder="1" applyAlignment="1">
      <alignment horizontal="right" vertical="top"/>
    </xf>
    <xf numFmtId="0" fontId="4" fillId="0" borderId="10" xfId="0" applyFont="1" applyBorder="1" applyAlignment="1">
      <alignment vertical="top" wrapText="1"/>
    </xf>
    <xf numFmtId="3" fontId="24" fillId="0" borderId="10" xfId="0" applyNumberFormat="1" applyFont="1" applyFill="1" applyBorder="1" applyAlignment="1">
      <alignment vertical="top"/>
    </xf>
    <xf numFmtId="3" fontId="0" fillId="0" borderId="10" xfId="0" applyNumberFormat="1" applyFont="1" applyFill="1" applyBorder="1" applyAlignment="1">
      <alignment horizontal="right" vertical="top" wrapText="1"/>
    </xf>
    <xf numFmtId="3" fontId="0" fillId="0" borderId="10" xfId="0" applyNumberFormat="1" applyFont="1" applyBorder="1" applyAlignment="1">
      <alignment vertical="top"/>
    </xf>
    <xf numFmtId="0" fontId="4" fillId="0" borderId="10" xfId="0" applyFont="1" applyFill="1" applyBorder="1" applyAlignment="1" quotePrefix="1">
      <alignment horizontal="left" vertical="top" wrapText="1"/>
    </xf>
    <xf numFmtId="3" fontId="0" fillId="0" borderId="10" xfId="0" applyNumberFormat="1" applyFont="1" applyFill="1" applyBorder="1" applyAlignment="1">
      <alignment horizontal="right" vertical="top"/>
    </xf>
    <xf numFmtId="0" fontId="0" fillId="0" borderId="0" xfId="0" applyFill="1" applyAlignment="1">
      <alignment vertical="top"/>
    </xf>
    <xf numFmtId="0" fontId="4" fillId="0" borderId="10" xfId="0" applyFont="1" applyFill="1" applyBorder="1" applyAlignment="1" quotePrefix="1">
      <alignment vertical="top" wrapText="1"/>
    </xf>
    <xf numFmtId="0" fontId="0" fillId="0" borderId="10" xfId="0" applyFont="1" applyFill="1" applyBorder="1" applyAlignment="1">
      <alignment vertical="top"/>
    </xf>
    <xf numFmtId="0" fontId="4" fillId="0" borderId="10" xfId="0" applyFont="1" applyBorder="1" applyAlignment="1" quotePrefix="1">
      <alignment horizontal="left" vertical="top" wrapText="1"/>
    </xf>
    <xf numFmtId="3" fontId="0" fillId="0" borderId="10" xfId="0" applyNumberFormat="1" applyFont="1" applyBorder="1" applyAlignment="1">
      <alignment horizontal="right" vertical="top"/>
    </xf>
    <xf numFmtId="3" fontId="0" fillId="0" borderId="10" xfId="0" applyNumberFormat="1" applyFont="1" applyFill="1" applyBorder="1" applyAlignment="1">
      <alignment vertical="top" wrapText="1"/>
    </xf>
    <xf numFmtId="3" fontId="4" fillId="0" borderId="0" xfId="0" applyNumberFormat="1" applyFont="1" applyAlignment="1">
      <alignment/>
    </xf>
    <xf numFmtId="0" fontId="0" fillId="0" borderId="0" xfId="0" applyBorder="1" applyAlignment="1">
      <alignment/>
    </xf>
    <xf numFmtId="3" fontId="0" fillId="0" borderId="0" xfId="0" applyNumberFormat="1" applyFont="1" applyFill="1" applyBorder="1" applyAlignment="1">
      <alignment horizontal="right" vertical="center" wrapText="1"/>
    </xf>
    <xf numFmtId="3" fontId="0" fillId="0" borderId="0" xfId="0" applyNumberFormat="1" applyFont="1" applyFill="1" applyBorder="1" applyAlignment="1">
      <alignment vertical="top" wrapText="1"/>
    </xf>
    <xf numFmtId="3" fontId="0" fillId="0" borderId="0" xfId="0" applyNumberFormat="1" applyFont="1" applyFill="1" applyBorder="1" applyAlignment="1">
      <alignment vertical="top"/>
    </xf>
    <xf numFmtId="3" fontId="0" fillId="0" borderId="0" xfId="0" applyNumberFormat="1" applyFont="1" applyFill="1" applyBorder="1" applyAlignment="1">
      <alignment wrapText="1"/>
    </xf>
    <xf numFmtId="3" fontId="0" fillId="0" borderId="0" xfId="0" applyNumberFormat="1" applyFont="1" applyFill="1" applyBorder="1" applyAlignment="1">
      <alignment/>
    </xf>
    <xf numFmtId="170" fontId="0" fillId="0" borderId="0" xfId="42" applyNumberFormat="1" applyFill="1" applyBorder="1" applyAlignment="1">
      <alignment/>
    </xf>
    <xf numFmtId="3" fontId="0" fillId="0" borderId="0" xfId="0" applyNumberFormat="1" applyFont="1" applyFill="1" applyBorder="1" applyAlignment="1">
      <alignment horizontal="right" vertical="top"/>
    </xf>
    <xf numFmtId="3" fontId="0" fillId="0" borderId="0" xfId="0" applyNumberFormat="1" applyFont="1" applyBorder="1" applyAlignment="1">
      <alignment horizontal="right" vertical="top"/>
    </xf>
    <xf numFmtId="37" fontId="4" fillId="0" borderId="0" xfId="0" applyNumberFormat="1" applyFont="1" applyFill="1" applyBorder="1" applyAlignment="1">
      <alignment vertical="top"/>
    </xf>
    <xf numFmtId="3" fontId="0" fillId="0" borderId="0" xfId="0" applyNumberFormat="1" applyFont="1" applyBorder="1" applyAlignment="1">
      <alignment/>
    </xf>
    <xf numFmtId="0" fontId="0" fillId="0" borderId="10" xfId="0" applyFont="1" applyFill="1" applyBorder="1" applyAlignment="1">
      <alignment horizontal="left" wrapText="1"/>
    </xf>
    <xf numFmtId="0" fontId="0" fillId="0" borderId="10" xfId="0" applyFont="1" applyFill="1" applyBorder="1" applyAlignment="1">
      <alignment/>
    </xf>
    <xf numFmtId="0" fontId="23" fillId="0" borderId="10" xfId="0" applyFont="1" applyBorder="1" applyAlignment="1">
      <alignment/>
    </xf>
    <xf numFmtId="0" fontId="23" fillId="0" borderId="10" xfId="0" applyFont="1" applyFill="1" applyBorder="1" applyAlignment="1">
      <alignment wrapText="1"/>
    </xf>
    <xf numFmtId="0" fontId="23" fillId="0" borderId="10"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vertical="center" wrapText="1"/>
      <protection locked="0"/>
    </xf>
    <xf numFmtId="0" fontId="23" fillId="0" borderId="10" xfId="0" applyFont="1" applyFill="1" applyBorder="1" applyAlignment="1">
      <alignment vertical="top"/>
    </xf>
    <xf numFmtId="0" fontId="22" fillId="0" borderId="10" xfId="0" applyFont="1" applyBorder="1" applyAlignment="1">
      <alignment/>
    </xf>
    <xf numFmtId="0" fontId="23" fillId="0" borderId="10" xfId="0" applyFont="1" applyFill="1" applyBorder="1" applyAlignment="1">
      <alignment horizontal="left" vertical="top" wrapText="1"/>
    </xf>
    <xf numFmtId="0" fontId="4" fillId="24" borderId="14" xfId="0" applyFont="1" applyFill="1" applyBorder="1" applyAlignment="1">
      <alignment vertical="top"/>
    </xf>
    <xf numFmtId="0" fontId="4" fillId="24" borderId="15" xfId="0" applyFont="1" applyFill="1" applyBorder="1" applyAlignment="1">
      <alignment vertical="top"/>
    </xf>
    <xf numFmtId="0" fontId="4" fillId="24" borderId="15" xfId="0" applyFont="1" applyFill="1" applyBorder="1" applyAlignment="1">
      <alignment horizontal="right" vertical="top" wrapText="1"/>
    </xf>
    <xf numFmtId="3" fontId="4" fillId="24" borderId="16" xfId="0" applyNumberFormat="1" applyFont="1" applyFill="1" applyBorder="1" applyAlignment="1" quotePrefix="1">
      <alignment horizontal="right" vertical="top" wrapText="1"/>
    </xf>
    <xf numFmtId="0" fontId="0" fillId="0" borderId="17" xfId="0" applyBorder="1" applyAlignment="1">
      <alignment/>
    </xf>
    <xf numFmtId="3" fontId="0" fillId="0" borderId="11" xfId="0" applyNumberFormat="1" applyFont="1" applyBorder="1" applyAlignment="1">
      <alignment/>
    </xf>
    <xf numFmtId="3" fontId="0" fillId="0" borderId="11" xfId="0" applyNumberFormat="1" applyFont="1" applyFill="1" applyBorder="1" applyAlignment="1">
      <alignment vertical="top" wrapText="1"/>
    </xf>
    <xf numFmtId="0" fontId="0" fillId="0" borderId="17" xfId="0" applyFont="1" applyFill="1" applyBorder="1" applyAlignment="1" quotePrefix="1">
      <alignment horizontal="left" vertical="center"/>
    </xf>
    <xf numFmtId="0" fontId="0" fillId="0" borderId="17" xfId="0" applyFill="1" applyBorder="1" applyAlignment="1" quotePrefix="1">
      <alignment horizontal="left" vertical="top"/>
    </xf>
    <xf numFmtId="3" fontId="0" fillId="0" borderId="11" xfId="0" applyNumberFormat="1" applyFont="1" applyFill="1" applyBorder="1" applyAlignment="1">
      <alignment vertical="top"/>
    </xf>
    <xf numFmtId="3" fontId="0" fillId="0" borderId="11" xfId="0" applyNumberFormat="1" applyFont="1" applyFill="1" applyBorder="1" applyAlignment="1">
      <alignment/>
    </xf>
    <xf numFmtId="0" fontId="0" fillId="0" borderId="17" xfId="0" applyFill="1" applyBorder="1" applyAlignment="1">
      <alignment vertical="top"/>
    </xf>
    <xf numFmtId="3" fontId="24" fillId="0" borderId="11" xfId="0" applyNumberFormat="1" applyFont="1" applyFill="1" applyBorder="1" applyAlignment="1">
      <alignment vertical="top"/>
    </xf>
    <xf numFmtId="3" fontId="0" fillId="0" borderId="11" xfId="0" applyNumberFormat="1" applyFont="1" applyBorder="1" applyAlignment="1">
      <alignment vertical="top"/>
    </xf>
    <xf numFmtId="3" fontId="0" fillId="0" borderId="11" xfId="0" applyNumberFormat="1" applyFont="1" applyFill="1" applyBorder="1" applyAlignment="1">
      <alignment horizontal="right" vertical="top"/>
    </xf>
    <xf numFmtId="3" fontId="0" fillId="0" borderId="11" xfId="0" applyNumberFormat="1" applyFont="1" applyBorder="1" applyAlignment="1">
      <alignment horizontal="right" vertical="top"/>
    </xf>
    <xf numFmtId="0" fontId="0" fillId="24" borderId="18" xfId="0" applyFont="1" applyFill="1" applyBorder="1" applyAlignment="1">
      <alignment vertical="top"/>
    </xf>
    <xf numFmtId="0" fontId="0" fillId="24" borderId="19" xfId="0" applyFont="1" applyFill="1" applyBorder="1" applyAlignment="1">
      <alignment vertical="top"/>
    </xf>
    <xf numFmtId="164" fontId="4" fillId="24" borderId="19" xfId="0" applyNumberFormat="1" applyFont="1" applyFill="1" applyBorder="1" applyAlignment="1">
      <alignment horizontal="right" vertical="top" wrapText="1"/>
    </xf>
    <xf numFmtId="3" fontId="4" fillId="24" borderId="20" xfId="0" applyNumberFormat="1" applyFont="1" applyFill="1" applyBorder="1" applyAlignment="1">
      <alignment horizontal="right" vertical="top" wrapText="1"/>
    </xf>
    <xf numFmtId="0" fontId="0" fillId="0" borderId="21" xfId="0" applyBorder="1" applyAlignment="1">
      <alignment/>
    </xf>
    <xf numFmtId="37" fontId="4" fillId="0" borderId="12" xfId="0" applyNumberFormat="1" applyFont="1" applyFill="1" applyBorder="1" applyAlignment="1">
      <alignment horizontal="left" vertical="top"/>
    </xf>
    <xf numFmtId="37" fontId="0" fillId="0" borderId="12" xfId="0" applyNumberFormat="1" applyFont="1" applyFill="1" applyBorder="1" applyAlignment="1">
      <alignment vertical="top" wrapText="1"/>
    </xf>
    <xf numFmtId="0" fontId="0" fillId="0" borderId="12" xfId="0" applyFont="1" applyBorder="1" applyAlignment="1">
      <alignment/>
    </xf>
    <xf numFmtId="3" fontId="0" fillId="0" borderId="22" xfId="0" applyNumberFormat="1" applyFont="1" applyBorder="1" applyAlignment="1">
      <alignment/>
    </xf>
    <xf numFmtId="0" fontId="0" fillId="24" borderId="23" xfId="0" applyFont="1" applyFill="1" applyBorder="1" applyAlignment="1">
      <alignment vertical="top"/>
    </xf>
    <xf numFmtId="0" fontId="4" fillId="24" borderId="24" xfId="0" applyFont="1" applyFill="1" applyBorder="1" applyAlignment="1">
      <alignment vertical="top"/>
    </xf>
    <xf numFmtId="3" fontId="4" fillId="24" borderId="25" xfId="0" applyNumberFormat="1" applyFont="1" applyFill="1" applyBorder="1" applyAlignment="1">
      <alignment horizontal="right" vertical="top" wrapText="1"/>
    </xf>
    <xf numFmtId="0" fontId="0" fillId="0" borderId="26" xfId="0" applyBorder="1" applyAlignment="1">
      <alignment/>
    </xf>
    <xf numFmtId="0" fontId="4" fillId="0" borderId="13" xfId="0" applyFont="1" applyFill="1" applyBorder="1" applyAlignment="1" quotePrefix="1">
      <alignment horizontal="left" wrapText="1"/>
    </xf>
    <xf numFmtId="0" fontId="0" fillId="0" borderId="13" xfId="0" applyFont="1" applyFill="1" applyBorder="1" applyAlignment="1">
      <alignment vertical="top" wrapText="1"/>
    </xf>
    <xf numFmtId="0" fontId="4" fillId="0" borderId="12" xfId="0" applyFont="1" applyBorder="1" applyAlignment="1">
      <alignment/>
    </xf>
    <xf numFmtId="0" fontId="0" fillId="0" borderId="22" xfId="0" applyBorder="1" applyAlignment="1">
      <alignment/>
    </xf>
    <xf numFmtId="0" fontId="0" fillId="20" borderId="23" xfId="0" applyFill="1" applyBorder="1" applyAlignment="1">
      <alignment/>
    </xf>
    <xf numFmtId="0" fontId="4" fillId="20" borderId="24" xfId="0" applyFont="1" applyFill="1" applyBorder="1" applyAlignment="1">
      <alignment/>
    </xf>
    <xf numFmtId="0" fontId="0" fillId="20" borderId="25" xfId="0" applyFill="1" applyBorder="1" applyAlignment="1">
      <alignment/>
    </xf>
    <xf numFmtId="0" fontId="0" fillId="0" borderId="27" xfId="0" applyBorder="1" applyAlignment="1">
      <alignment/>
    </xf>
    <xf numFmtId="3" fontId="0" fillId="20" borderId="24" xfId="0" applyNumberFormat="1" applyFill="1" applyBorder="1" applyAlignment="1">
      <alignment/>
    </xf>
    <xf numFmtId="0" fontId="4" fillId="0" borderId="13" xfId="0" applyFont="1" applyBorder="1" applyAlignment="1" applyProtection="1">
      <alignment horizontal="left" vertical="center" wrapText="1"/>
      <protection locked="0"/>
    </xf>
    <xf numFmtId="3" fontId="0" fillId="0" borderId="13" xfId="0" applyNumberFormat="1" applyFont="1" applyFill="1" applyBorder="1" applyAlignment="1">
      <alignment/>
    </xf>
    <xf numFmtId="0" fontId="4" fillId="0" borderId="12" xfId="0" applyFont="1" applyFill="1" applyBorder="1" applyAlignment="1" applyProtection="1">
      <alignment horizontal="left" vertical="center" wrapText="1"/>
      <protection locked="0"/>
    </xf>
    <xf numFmtId="0" fontId="4" fillId="20" borderId="24" xfId="0" applyFont="1" applyFill="1" applyBorder="1" applyAlignment="1" applyProtection="1">
      <alignment horizontal="left" vertical="center" wrapText="1"/>
      <protection locked="0"/>
    </xf>
    <xf numFmtId="0" fontId="0" fillId="20" borderId="28" xfId="0" applyFill="1" applyBorder="1" applyAlignment="1">
      <alignment/>
    </xf>
    <xf numFmtId="0" fontId="4" fillId="20" borderId="29" xfId="0" applyFont="1" applyFill="1" applyBorder="1" applyAlignment="1">
      <alignment/>
    </xf>
    <xf numFmtId="3" fontId="0" fillId="20" borderId="29" xfId="0" applyNumberFormat="1" applyFill="1" applyBorder="1" applyAlignment="1">
      <alignment/>
    </xf>
    <xf numFmtId="0" fontId="0" fillId="20" borderId="30" xfId="0" applyFill="1" applyBorder="1" applyAlignment="1">
      <alignment/>
    </xf>
    <xf numFmtId="0" fontId="0" fillId="0" borderId="0" xfId="0" applyFill="1" applyBorder="1" applyAlignment="1">
      <alignment/>
    </xf>
    <xf numFmtId="0" fontId="25" fillId="0" borderId="0" xfId="0" applyFont="1" applyFill="1" applyAlignment="1">
      <alignment horizontal="left" vertical="top"/>
    </xf>
    <xf numFmtId="3" fontId="0" fillId="0" borderId="11" xfId="0" applyNumberFormat="1" applyBorder="1" applyAlignment="1">
      <alignment/>
    </xf>
    <xf numFmtId="3" fontId="0" fillId="0" borderId="11" xfId="0" applyNumberFormat="1" applyFill="1" applyBorder="1" applyAlignment="1">
      <alignment wrapText="1"/>
    </xf>
    <xf numFmtId="3" fontId="0" fillId="0" borderId="27" xfId="0" applyNumberFormat="1" applyFill="1" applyBorder="1" applyAlignment="1">
      <alignment vertical="top" wrapText="1"/>
    </xf>
    <xf numFmtId="3" fontId="0" fillId="0" borderId="11" xfId="0" applyNumberFormat="1" applyFont="1" applyFill="1" applyBorder="1" applyAlignment="1">
      <alignment horizontal="right" vertical="center" wrapText="1"/>
    </xf>
    <xf numFmtId="3" fontId="0" fillId="0" borderId="11" xfId="0" applyNumberFormat="1" applyFill="1" applyBorder="1" applyAlignment="1">
      <alignment vertical="top" wrapText="1"/>
    </xf>
    <xf numFmtId="3" fontId="4" fillId="20" borderId="24" xfId="0" applyNumberFormat="1" applyFont="1" applyFill="1" applyBorder="1" applyAlignment="1">
      <alignment/>
    </xf>
    <xf numFmtId="0" fontId="0" fillId="0" borderId="10" xfId="0" applyFont="1" applyFill="1" applyBorder="1" applyAlignment="1" quotePrefix="1">
      <alignment horizontal="left" wrapText="1"/>
    </xf>
    <xf numFmtId="3" fontId="4" fillId="24" borderId="24" xfId="0" applyNumberFormat="1" applyFont="1" applyFill="1" applyBorder="1" applyAlignment="1">
      <alignment horizontal="right" vertical="top" wrapText="1"/>
    </xf>
    <xf numFmtId="0" fontId="4" fillId="0" borderId="10" xfId="0" applyFont="1" applyBorder="1" applyAlignment="1">
      <alignment horizontal="left" vertical="top" wrapText="1"/>
    </xf>
    <xf numFmtId="0" fontId="4" fillId="0" borderId="0"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itle" xfId="61"/>
    <cellStyle name="Total" xfId="62"/>
    <cellStyle name="Warning Text" xfId="63"/>
  </cellStyles>
  <dxfs count="6">
    <dxf>
      <font>
        <color indexed="9"/>
      </font>
      <fill>
        <patternFill>
          <bgColor indexed="10"/>
        </patternFill>
      </fill>
    </dxf>
    <dxf>
      <font>
        <color auto="1"/>
      </font>
      <fill>
        <patternFill>
          <bgColor indexed="50"/>
        </patternFill>
      </fill>
    </dxf>
    <dxf>
      <font>
        <color indexed="9"/>
      </font>
      <fill>
        <patternFill>
          <bgColor indexed="52"/>
        </patternFill>
      </fill>
    </dxf>
    <dxf>
      <font>
        <color indexed="9"/>
      </font>
      <fill>
        <patternFill>
          <bgColor indexed="10"/>
        </patternFill>
      </fill>
    </dxf>
    <dxf>
      <font>
        <color auto="1"/>
      </font>
      <fill>
        <patternFill>
          <bgColor indexed="50"/>
        </patternFill>
      </fill>
    </dxf>
    <dxf>
      <font>
        <color indexed="9"/>
      </font>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2"/>
  <sheetViews>
    <sheetView tabSelected="1" workbookViewId="0" topLeftCell="A67">
      <selection activeCell="B100" sqref="B100"/>
    </sheetView>
  </sheetViews>
  <sheetFormatPr defaultColWidth="9.140625" defaultRowHeight="12.75"/>
  <cols>
    <col min="1" max="1" width="16.421875" style="0" customWidth="1"/>
    <col min="2" max="2" width="76.8515625" style="0" customWidth="1"/>
    <col min="6" max="6" width="17.00390625" style="0" customWidth="1"/>
  </cols>
  <sheetData>
    <row r="1" spans="2:6" ht="12.75">
      <c r="B1" s="12" t="s">
        <v>111</v>
      </c>
      <c r="C1" s="13"/>
      <c r="D1" s="13"/>
      <c r="E1" s="13"/>
      <c r="F1" s="47" t="s">
        <v>110</v>
      </c>
    </row>
    <row r="2" spans="2:6" ht="12.75">
      <c r="B2" s="115" t="s">
        <v>136</v>
      </c>
      <c r="C2" s="13"/>
      <c r="D2" s="13"/>
      <c r="E2" s="13"/>
      <c r="F2" s="14"/>
    </row>
    <row r="3" spans="1:6" ht="13.5" thickBot="1">
      <c r="A3" s="48"/>
      <c r="B3" s="57"/>
      <c r="C3" s="125"/>
      <c r="D3" s="125"/>
      <c r="E3" s="125"/>
      <c r="F3" s="58"/>
    </row>
    <row r="4" spans="1:6" ht="25.5">
      <c r="A4" s="68" t="s">
        <v>32</v>
      </c>
      <c r="B4" s="69"/>
      <c r="C4" s="70" t="s">
        <v>33</v>
      </c>
      <c r="D4" s="70" t="s">
        <v>34</v>
      </c>
      <c r="E4" s="70" t="s">
        <v>35</v>
      </c>
      <c r="F4" s="71" t="s">
        <v>36</v>
      </c>
    </row>
    <row r="5" spans="1:6" ht="13.5" thickBot="1">
      <c r="A5" s="84"/>
      <c r="B5" s="85"/>
      <c r="C5" s="86" t="s">
        <v>16</v>
      </c>
      <c r="D5" s="86" t="s">
        <v>16</v>
      </c>
      <c r="E5" s="86" t="s">
        <v>16</v>
      </c>
      <c r="F5" s="87" t="s">
        <v>16</v>
      </c>
    </row>
    <row r="6" spans="1:6" ht="13.5" thickBot="1">
      <c r="A6" s="93"/>
      <c r="B6" s="94" t="s">
        <v>50</v>
      </c>
      <c r="C6" s="123">
        <v>0</v>
      </c>
      <c r="D6" s="123">
        <v>15693</v>
      </c>
      <c r="E6" s="123">
        <v>14236</v>
      </c>
      <c r="F6" s="95"/>
    </row>
    <row r="7" spans="1:6" ht="12.75">
      <c r="A7" s="88"/>
      <c r="B7" s="99" t="s">
        <v>51</v>
      </c>
      <c r="C7" s="10"/>
      <c r="D7" s="10"/>
      <c r="E7" s="10"/>
      <c r="F7" s="100"/>
    </row>
    <row r="8" spans="1:7" ht="12.75">
      <c r="A8" s="72"/>
      <c r="B8" s="61" t="s">
        <v>29</v>
      </c>
      <c r="C8" s="8"/>
      <c r="D8" s="8"/>
      <c r="E8" s="8"/>
      <c r="F8" s="9"/>
      <c r="G8" s="48"/>
    </row>
    <row r="9" spans="1:7" ht="12.75">
      <c r="A9" s="75" t="s">
        <v>52</v>
      </c>
      <c r="B9" s="22" t="s">
        <v>19</v>
      </c>
      <c r="C9" s="23">
        <v>300</v>
      </c>
      <c r="D9" s="23">
        <v>0</v>
      </c>
      <c r="E9" s="24">
        <v>0</v>
      </c>
      <c r="F9" s="119">
        <v>18806</v>
      </c>
      <c r="G9" s="49"/>
    </row>
    <row r="10" spans="1:7" ht="12.75">
      <c r="A10" s="72"/>
      <c r="B10" s="61" t="s">
        <v>6</v>
      </c>
      <c r="C10" s="8"/>
      <c r="D10" s="8"/>
      <c r="E10" s="8"/>
      <c r="F10" s="9"/>
      <c r="G10" s="48"/>
    </row>
    <row r="11" spans="1:7" ht="25.5">
      <c r="A11" s="72" t="s">
        <v>117</v>
      </c>
      <c r="B11" s="4" t="s">
        <v>53</v>
      </c>
      <c r="C11" s="8">
        <v>500</v>
      </c>
      <c r="D11" s="8">
        <v>0</v>
      </c>
      <c r="E11" s="8">
        <v>0</v>
      </c>
      <c r="F11" s="9">
        <v>2542</v>
      </c>
      <c r="G11" s="48"/>
    </row>
    <row r="12" spans="1:7" ht="13.5" thickBot="1">
      <c r="A12" s="96" t="s">
        <v>118</v>
      </c>
      <c r="B12" s="11" t="s">
        <v>54</v>
      </c>
      <c r="C12" s="11">
        <v>300</v>
      </c>
      <c r="D12" s="11">
        <v>0</v>
      </c>
      <c r="E12" s="11">
        <v>0</v>
      </c>
      <c r="F12" s="104">
        <v>3379</v>
      </c>
      <c r="G12" s="48"/>
    </row>
    <row r="13" spans="1:7" ht="13.5" thickBot="1">
      <c r="A13" s="101"/>
      <c r="B13" s="102" t="s">
        <v>55</v>
      </c>
      <c r="C13" s="121">
        <f>SUM(C9:C12)</f>
        <v>1100</v>
      </c>
      <c r="D13" s="121">
        <f>SUM(D9:D12)</f>
        <v>0</v>
      </c>
      <c r="E13" s="121">
        <f>SUM(E9:E12)</f>
        <v>0</v>
      </c>
      <c r="F13" s="103"/>
      <c r="G13" s="48"/>
    </row>
    <row r="14" spans="1:7" ht="12.75">
      <c r="A14" s="88"/>
      <c r="B14" s="99" t="s">
        <v>20</v>
      </c>
      <c r="C14" s="10"/>
      <c r="D14" s="10"/>
      <c r="E14" s="10"/>
      <c r="F14" s="100"/>
      <c r="G14" s="48"/>
    </row>
    <row r="15" spans="1:7" ht="12.75">
      <c r="A15" s="72"/>
      <c r="B15" s="61" t="s">
        <v>29</v>
      </c>
      <c r="C15" s="8"/>
      <c r="D15" s="8"/>
      <c r="E15" s="8"/>
      <c r="F15" s="9"/>
      <c r="G15" s="48"/>
    </row>
    <row r="16" spans="1:7" ht="12.75">
      <c r="A16" s="76" t="s">
        <v>56</v>
      </c>
      <c r="B16" s="25" t="s">
        <v>22</v>
      </c>
      <c r="C16" s="26">
        <v>140</v>
      </c>
      <c r="D16" s="26">
        <v>0</v>
      </c>
      <c r="E16" s="21">
        <v>0</v>
      </c>
      <c r="F16" s="74">
        <v>287</v>
      </c>
      <c r="G16" s="50"/>
    </row>
    <row r="17" spans="1:7" ht="25.5">
      <c r="A17" s="76" t="s">
        <v>57</v>
      </c>
      <c r="B17" s="27" t="s">
        <v>23</v>
      </c>
      <c r="C17" s="28">
        <v>150</v>
      </c>
      <c r="D17" s="28">
        <v>0</v>
      </c>
      <c r="E17" s="29">
        <v>0</v>
      </c>
      <c r="F17" s="77">
        <v>388</v>
      </c>
      <c r="G17" s="51"/>
    </row>
    <row r="18" spans="1:7" ht="12.75">
      <c r="A18" s="76" t="s">
        <v>58</v>
      </c>
      <c r="B18" s="25" t="s">
        <v>24</v>
      </c>
      <c r="C18" s="28">
        <v>180</v>
      </c>
      <c r="D18" s="28">
        <v>0</v>
      </c>
      <c r="E18" s="21">
        <v>0</v>
      </c>
      <c r="F18" s="74">
        <v>-191</v>
      </c>
      <c r="G18" s="50"/>
    </row>
    <row r="19" spans="1:7" ht="25.5">
      <c r="A19" s="76" t="s">
        <v>59</v>
      </c>
      <c r="B19" s="27" t="s">
        <v>25</v>
      </c>
      <c r="C19" s="28">
        <v>100</v>
      </c>
      <c r="D19" s="28">
        <v>0</v>
      </c>
      <c r="E19" s="29">
        <v>0</v>
      </c>
      <c r="F19" s="77">
        <v>1845</v>
      </c>
      <c r="G19" s="51"/>
    </row>
    <row r="20" spans="1:7" ht="12.75">
      <c r="A20" s="76" t="s">
        <v>60</v>
      </c>
      <c r="B20" s="25" t="s">
        <v>26</v>
      </c>
      <c r="C20" s="28">
        <v>150</v>
      </c>
      <c r="D20" s="28">
        <v>0</v>
      </c>
      <c r="E20" s="29">
        <v>0</v>
      </c>
      <c r="F20" s="77">
        <v>-1055</v>
      </c>
      <c r="G20" s="51"/>
    </row>
    <row r="21" spans="1:7" ht="25.5">
      <c r="A21" s="76" t="s">
        <v>61</v>
      </c>
      <c r="B21" s="27" t="s">
        <v>0</v>
      </c>
      <c r="C21" s="28">
        <v>100</v>
      </c>
      <c r="D21" s="28">
        <v>0</v>
      </c>
      <c r="E21" s="30">
        <v>0</v>
      </c>
      <c r="F21" s="120">
        <v>-1046</v>
      </c>
      <c r="G21" s="50"/>
    </row>
    <row r="22" spans="1:7" ht="12.75">
      <c r="A22" s="76" t="s">
        <v>62</v>
      </c>
      <c r="B22" s="25" t="s">
        <v>1</v>
      </c>
      <c r="C22" s="28">
        <v>275</v>
      </c>
      <c r="D22" s="28">
        <v>0</v>
      </c>
      <c r="E22" s="29"/>
      <c r="F22" s="77">
        <v>1137</v>
      </c>
      <c r="G22" s="51"/>
    </row>
    <row r="23" spans="1:7" ht="25.5">
      <c r="A23" s="76" t="s">
        <v>63</v>
      </c>
      <c r="B23" s="27" t="s">
        <v>31</v>
      </c>
      <c r="C23" s="26">
        <v>105</v>
      </c>
      <c r="D23" s="26">
        <v>0</v>
      </c>
      <c r="E23" s="21">
        <v>0</v>
      </c>
      <c r="F23" s="74">
        <v>1137</v>
      </c>
      <c r="G23" s="51"/>
    </row>
    <row r="24" spans="1:7" ht="12.75">
      <c r="A24" s="76" t="s">
        <v>64</v>
      </c>
      <c r="B24" s="27" t="s">
        <v>3</v>
      </c>
      <c r="C24" s="28">
        <v>290</v>
      </c>
      <c r="D24" s="28">
        <v>0</v>
      </c>
      <c r="E24" s="21">
        <v>0</v>
      </c>
      <c r="F24" s="120">
        <v>333</v>
      </c>
      <c r="G24" s="50"/>
    </row>
    <row r="25" spans="1:7" ht="12.75">
      <c r="A25" s="72"/>
      <c r="B25" s="62" t="s">
        <v>65</v>
      </c>
      <c r="C25" s="8"/>
      <c r="D25" s="8"/>
      <c r="E25" s="8"/>
      <c r="F25" s="9"/>
      <c r="G25" s="48"/>
    </row>
    <row r="26" spans="1:7" ht="25.5">
      <c r="A26" s="76" t="s">
        <v>66</v>
      </c>
      <c r="B26" s="25" t="s">
        <v>158</v>
      </c>
      <c r="C26" s="28">
        <v>375</v>
      </c>
      <c r="D26" s="28">
        <v>-375</v>
      </c>
      <c r="E26" s="21">
        <v>0</v>
      </c>
      <c r="F26" s="74">
        <v>2477</v>
      </c>
      <c r="G26" s="50"/>
    </row>
    <row r="27" spans="1:7" ht="12.75">
      <c r="A27" s="76" t="s">
        <v>67</v>
      </c>
      <c r="B27" s="31" t="s">
        <v>2</v>
      </c>
      <c r="C27" s="26">
        <v>81</v>
      </c>
      <c r="D27" s="26">
        <v>-81</v>
      </c>
      <c r="E27" s="21">
        <v>0</v>
      </c>
      <c r="F27" s="74">
        <v>1137</v>
      </c>
      <c r="G27" s="51"/>
    </row>
    <row r="28" spans="1:7" ht="12.75">
      <c r="A28" s="72"/>
      <c r="B28" s="62" t="s">
        <v>30</v>
      </c>
      <c r="C28" s="8"/>
      <c r="D28" s="8"/>
      <c r="E28" s="8"/>
      <c r="F28" s="9"/>
      <c r="G28" s="48"/>
    </row>
    <row r="29" spans="1:7" ht="12.75">
      <c r="A29" s="76" t="s">
        <v>68</v>
      </c>
      <c r="B29" s="25" t="s">
        <v>69</v>
      </c>
      <c r="C29" s="28">
        <v>-568</v>
      </c>
      <c r="D29" s="28">
        <v>0</v>
      </c>
      <c r="E29" s="21">
        <v>0</v>
      </c>
      <c r="F29" s="74">
        <v>-4448</v>
      </c>
      <c r="G29" s="50"/>
    </row>
    <row r="30" spans="1:7" ht="12.75">
      <c r="A30" s="76" t="s">
        <v>70</v>
      </c>
      <c r="B30" s="17" t="s">
        <v>21</v>
      </c>
      <c r="C30" s="28">
        <v>-70</v>
      </c>
      <c r="D30" s="28">
        <v>14</v>
      </c>
      <c r="E30" s="28">
        <v>11</v>
      </c>
      <c r="F30" s="78"/>
      <c r="G30" s="33"/>
    </row>
    <row r="31" spans="1:7" ht="25.5">
      <c r="A31" s="76" t="s">
        <v>71</v>
      </c>
      <c r="B31" s="27" t="s">
        <v>137</v>
      </c>
      <c r="C31" s="28">
        <v>-88</v>
      </c>
      <c r="D31" s="28">
        <v>0</v>
      </c>
      <c r="E31" s="21">
        <v>0</v>
      </c>
      <c r="F31" s="74">
        <v>392</v>
      </c>
      <c r="G31" s="52"/>
    </row>
    <row r="32" spans="1:7" ht="12.75">
      <c r="A32" s="72"/>
      <c r="B32" s="61" t="s">
        <v>6</v>
      </c>
      <c r="C32" s="8"/>
      <c r="D32" s="8"/>
      <c r="E32" s="8"/>
      <c r="F32" s="9"/>
      <c r="G32" s="48"/>
    </row>
    <row r="33" spans="1:7" ht="102">
      <c r="A33" s="72" t="s">
        <v>119</v>
      </c>
      <c r="B33" s="27" t="s">
        <v>152</v>
      </c>
      <c r="C33" s="28">
        <v>125</v>
      </c>
      <c r="D33" s="28">
        <v>0</v>
      </c>
      <c r="E33" s="8">
        <v>0</v>
      </c>
      <c r="F33" s="9">
        <v>147</v>
      </c>
      <c r="G33" s="48"/>
    </row>
    <row r="34" spans="1:7" ht="114.75">
      <c r="A34" s="72" t="s">
        <v>120</v>
      </c>
      <c r="B34" s="32" t="s">
        <v>153</v>
      </c>
      <c r="C34" s="28">
        <v>150</v>
      </c>
      <c r="D34" s="28">
        <v>0</v>
      </c>
      <c r="E34" s="8">
        <v>0</v>
      </c>
      <c r="F34" s="9">
        <v>2303</v>
      </c>
      <c r="G34" s="48"/>
    </row>
    <row r="35" spans="1:7" ht="89.25">
      <c r="A35" s="72" t="s">
        <v>121</v>
      </c>
      <c r="B35" s="32" t="s">
        <v>72</v>
      </c>
      <c r="C35" s="28">
        <v>125</v>
      </c>
      <c r="D35" s="28">
        <v>0</v>
      </c>
      <c r="E35" s="8">
        <v>0</v>
      </c>
      <c r="F35" s="9">
        <v>169</v>
      </c>
      <c r="G35" s="48"/>
    </row>
    <row r="36" spans="1:7" ht="76.5">
      <c r="A36" s="72" t="s">
        <v>122</v>
      </c>
      <c r="B36" s="32" t="s">
        <v>157</v>
      </c>
      <c r="C36" s="28">
        <v>100</v>
      </c>
      <c r="D36" s="28">
        <v>0</v>
      </c>
      <c r="E36" s="8">
        <v>0</v>
      </c>
      <c r="F36" s="9">
        <v>0</v>
      </c>
      <c r="G36" s="48"/>
    </row>
    <row r="37" spans="1:7" ht="63.75">
      <c r="A37" s="72" t="s">
        <v>123</v>
      </c>
      <c r="B37" s="32" t="s">
        <v>154</v>
      </c>
      <c r="C37" s="28">
        <v>125</v>
      </c>
      <c r="D37" s="28">
        <v>0</v>
      </c>
      <c r="E37" s="8">
        <v>0</v>
      </c>
      <c r="F37" s="9">
        <v>1762</v>
      </c>
      <c r="G37" s="48"/>
    </row>
    <row r="38" spans="1:7" ht="76.5">
      <c r="A38" s="72" t="s">
        <v>124</v>
      </c>
      <c r="B38" s="32" t="s">
        <v>73</v>
      </c>
      <c r="C38" s="28">
        <v>100</v>
      </c>
      <c r="D38" s="28">
        <v>0</v>
      </c>
      <c r="E38" s="8">
        <v>0</v>
      </c>
      <c r="F38" s="9">
        <v>333</v>
      </c>
      <c r="G38" s="48"/>
    </row>
    <row r="39" spans="1:7" ht="51">
      <c r="A39" s="72" t="s">
        <v>125</v>
      </c>
      <c r="B39" s="32" t="s">
        <v>74</v>
      </c>
      <c r="C39" s="28">
        <v>130</v>
      </c>
      <c r="D39" s="28">
        <v>0</v>
      </c>
      <c r="E39" s="8">
        <v>0</v>
      </c>
      <c r="F39" s="9">
        <v>18543</v>
      </c>
      <c r="G39" s="48"/>
    </row>
    <row r="40" spans="1:7" ht="12.75">
      <c r="A40" s="72"/>
      <c r="B40" s="63" t="s">
        <v>28</v>
      </c>
      <c r="C40" s="8"/>
      <c r="D40" s="8"/>
      <c r="E40" s="8"/>
      <c r="F40" s="9"/>
      <c r="G40" s="48"/>
    </row>
    <row r="41" spans="1:7" ht="153">
      <c r="A41" s="72" t="s">
        <v>126</v>
      </c>
      <c r="B41" s="32" t="s">
        <v>138</v>
      </c>
      <c r="C41" s="28">
        <v>-700</v>
      </c>
      <c r="D41" s="28">
        <v>0</v>
      </c>
      <c r="E41" s="8">
        <v>0</v>
      </c>
      <c r="F41" s="74">
        <v>-4448</v>
      </c>
      <c r="G41" s="48"/>
    </row>
    <row r="42" spans="1:7" ht="25.5">
      <c r="A42" s="72" t="s">
        <v>127</v>
      </c>
      <c r="B42" s="32" t="s">
        <v>75</v>
      </c>
      <c r="C42" s="28">
        <v>-10</v>
      </c>
      <c r="D42" s="28">
        <v>0</v>
      </c>
      <c r="E42" s="8">
        <v>0</v>
      </c>
      <c r="F42" s="9">
        <v>450</v>
      </c>
      <c r="G42" s="48"/>
    </row>
    <row r="43" spans="1:7" ht="26.25" thickBot="1">
      <c r="A43" s="72" t="s">
        <v>128</v>
      </c>
      <c r="B43" s="106" t="s">
        <v>139</v>
      </c>
      <c r="C43" s="107">
        <v>-300</v>
      </c>
      <c r="D43" s="107">
        <v>0</v>
      </c>
      <c r="E43" s="11">
        <v>0</v>
      </c>
      <c r="F43" s="104">
        <v>0</v>
      </c>
      <c r="G43" s="48"/>
    </row>
    <row r="44" spans="1:7" ht="13.5" thickBot="1">
      <c r="A44" s="101"/>
      <c r="B44" s="109" t="s">
        <v>76</v>
      </c>
      <c r="C44" s="121">
        <f>SUM(C16:C43)</f>
        <v>1065</v>
      </c>
      <c r="D44" s="121">
        <f>SUM(D16:D43)</f>
        <v>-442</v>
      </c>
      <c r="E44" s="121">
        <f>SUM(E16:E43)</f>
        <v>11</v>
      </c>
      <c r="F44" s="103"/>
      <c r="G44" s="48"/>
    </row>
    <row r="45" spans="1:7" ht="12.75">
      <c r="A45" s="88"/>
      <c r="B45" s="108" t="s">
        <v>77</v>
      </c>
      <c r="C45" s="10"/>
      <c r="D45" s="10"/>
      <c r="E45" s="10"/>
      <c r="F45" s="100"/>
      <c r="G45" s="48"/>
    </row>
    <row r="46" spans="1:7" ht="12.75">
      <c r="A46" s="72"/>
      <c r="B46" s="63" t="s">
        <v>29</v>
      </c>
      <c r="C46" s="8"/>
      <c r="D46" s="8"/>
      <c r="E46" s="8"/>
      <c r="F46" s="9"/>
      <c r="G46" s="48"/>
    </row>
    <row r="47" spans="1:7" ht="12.75">
      <c r="A47" s="72"/>
      <c r="B47" s="64" t="s">
        <v>78</v>
      </c>
      <c r="C47" s="8"/>
      <c r="D47" s="8"/>
      <c r="E47" s="8"/>
      <c r="F47" s="9"/>
      <c r="G47" s="48"/>
    </row>
    <row r="48" spans="1:7" ht="25.5">
      <c r="A48" s="79" t="s">
        <v>79</v>
      </c>
      <c r="B48" s="1" t="s">
        <v>159</v>
      </c>
      <c r="C48" s="34">
        <v>50</v>
      </c>
      <c r="D48" s="34">
        <v>0</v>
      </c>
      <c r="E48" s="21">
        <v>0</v>
      </c>
      <c r="F48" s="74">
        <v>9819</v>
      </c>
      <c r="G48" s="50"/>
    </row>
    <row r="49" spans="1:7" ht="12.75">
      <c r="A49" s="79" t="s">
        <v>80</v>
      </c>
      <c r="B49" s="35" t="s">
        <v>4</v>
      </c>
      <c r="C49" s="34">
        <v>500</v>
      </c>
      <c r="D49" s="34">
        <v>0</v>
      </c>
      <c r="E49" s="29">
        <v>0</v>
      </c>
      <c r="F49" s="77">
        <v>2206</v>
      </c>
      <c r="G49" s="51"/>
    </row>
    <row r="50" spans="1:7" ht="12.75">
      <c r="A50" s="79" t="s">
        <v>81</v>
      </c>
      <c r="B50" s="35" t="s">
        <v>82</v>
      </c>
      <c r="C50" s="34">
        <v>800</v>
      </c>
      <c r="D50" s="34">
        <v>0</v>
      </c>
      <c r="E50" s="21">
        <v>0</v>
      </c>
      <c r="F50" s="74"/>
      <c r="G50" s="50"/>
    </row>
    <row r="51" spans="1:7" ht="12.75">
      <c r="A51" s="79" t="s">
        <v>83</v>
      </c>
      <c r="B51" s="2" t="s">
        <v>5</v>
      </c>
      <c r="C51" s="34">
        <v>69</v>
      </c>
      <c r="D51" s="34">
        <v>0</v>
      </c>
      <c r="E51" s="30">
        <v>0</v>
      </c>
      <c r="F51" s="74"/>
      <c r="G51" s="50"/>
    </row>
    <row r="52" spans="1:7" ht="12.75">
      <c r="A52" s="79" t="s">
        <v>84</v>
      </c>
      <c r="B52" s="2" t="s">
        <v>7</v>
      </c>
      <c r="C52" s="34">
        <v>73</v>
      </c>
      <c r="D52" s="34">
        <v>0</v>
      </c>
      <c r="E52" s="21">
        <v>0</v>
      </c>
      <c r="F52" s="74"/>
      <c r="G52" s="50"/>
    </row>
    <row r="53" spans="1:7" ht="12.75">
      <c r="A53" s="72"/>
      <c r="B53" s="7" t="s">
        <v>8</v>
      </c>
      <c r="C53" s="8"/>
      <c r="D53" s="8"/>
      <c r="E53" s="8"/>
      <c r="F53" s="9"/>
      <c r="G53" s="48"/>
    </row>
    <row r="54" spans="1:7" ht="25.5">
      <c r="A54" s="79" t="s">
        <v>85</v>
      </c>
      <c r="B54" s="35" t="s">
        <v>140</v>
      </c>
      <c r="C54" s="34">
        <v>141</v>
      </c>
      <c r="D54" s="34">
        <v>-18</v>
      </c>
      <c r="E54" s="36">
        <v>0</v>
      </c>
      <c r="F54" s="80">
        <v>5385</v>
      </c>
      <c r="G54" s="52"/>
    </row>
    <row r="55" spans="1:7" ht="12.75">
      <c r="A55" s="79" t="s">
        <v>86</v>
      </c>
      <c r="B55" s="2" t="s">
        <v>9</v>
      </c>
      <c r="C55" s="34">
        <v>139</v>
      </c>
      <c r="D55" s="34">
        <v>0</v>
      </c>
      <c r="E55" s="21">
        <v>0</v>
      </c>
      <c r="F55" s="74"/>
      <c r="G55" s="52"/>
    </row>
    <row r="56" spans="1:7" ht="12.75">
      <c r="A56" s="79" t="s">
        <v>87</v>
      </c>
      <c r="B56" s="35" t="s">
        <v>10</v>
      </c>
      <c r="C56" s="34">
        <v>63</v>
      </c>
      <c r="D56" s="34">
        <v>0</v>
      </c>
      <c r="E56" s="29">
        <v>0</v>
      </c>
      <c r="F56" s="77">
        <v>63</v>
      </c>
      <c r="G56" s="53"/>
    </row>
    <row r="57" spans="1:7" ht="38.25">
      <c r="A57" s="79" t="s">
        <v>88</v>
      </c>
      <c r="B57" s="35" t="s">
        <v>141</v>
      </c>
      <c r="C57" s="34">
        <v>355</v>
      </c>
      <c r="D57" s="34">
        <v>0</v>
      </c>
      <c r="E57" s="29">
        <v>0</v>
      </c>
      <c r="F57" s="77">
        <v>1142</v>
      </c>
      <c r="G57" s="53"/>
    </row>
    <row r="58" spans="1:7" ht="12.75">
      <c r="A58" s="79" t="s">
        <v>89</v>
      </c>
      <c r="B58" s="3" t="s">
        <v>11</v>
      </c>
      <c r="C58" s="34">
        <v>167</v>
      </c>
      <c r="D58" s="34">
        <v>0</v>
      </c>
      <c r="E58" s="29">
        <v>0</v>
      </c>
      <c r="F58" s="77"/>
      <c r="G58" s="51"/>
    </row>
    <row r="59" spans="1:7" ht="12.75">
      <c r="A59" s="72"/>
      <c r="B59" s="65" t="s">
        <v>6</v>
      </c>
      <c r="C59" s="8"/>
      <c r="D59" s="8"/>
      <c r="E59" s="8"/>
      <c r="F59" s="9"/>
      <c r="G59" s="48"/>
    </row>
    <row r="60" spans="1:7" ht="12.75">
      <c r="A60" s="72"/>
      <c r="B60" s="66" t="s">
        <v>78</v>
      </c>
      <c r="C60" s="8"/>
      <c r="D60" s="8"/>
      <c r="E60" s="8"/>
      <c r="F60" s="9"/>
      <c r="G60" s="48"/>
    </row>
    <row r="61" spans="1:7" ht="25.5">
      <c r="A61" s="79" t="s">
        <v>129</v>
      </c>
      <c r="B61" s="1" t="s">
        <v>155</v>
      </c>
      <c r="C61" s="21">
        <v>600</v>
      </c>
      <c r="D61" s="21">
        <v>0</v>
      </c>
      <c r="E61" s="21">
        <v>0</v>
      </c>
      <c r="F61" s="74">
        <v>29216</v>
      </c>
      <c r="G61" s="54"/>
    </row>
    <row r="62" spans="1:7" ht="38.25">
      <c r="A62" s="79" t="s">
        <v>130</v>
      </c>
      <c r="B62" s="1" t="s">
        <v>90</v>
      </c>
      <c r="C62" s="37">
        <v>150</v>
      </c>
      <c r="D62" s="38">
        <v>0</v>
      </c>
      <c r="E62" s="38">
        <v>0</v>
      </c>
      <c r="F62" s="81">
        <v>2873</v>
      </c>
      <c r="G62" s="48"/>
    </row>
    <row r="63" spans="1:7" ht="26.25" thickBot="1">
      <c r="A63" s="72" t="s">
        <v>131</v>
      </c>
      <c r="B63" s="4" t="s">
        <v>142</v>
      </c>
      <c r="C63" s="8">
        <v>117</v>
      </c>
      <c r="D63" s="8">
        <v>0</v>
      </c>
      <c r="E63" s="8">
        <v>0</v>
      </c>
      <c r="F63" s="9"/>
      <c r="G63" s="48"/>
    </row>
    <row r="64" spans="1:7" ht="13.5" thickBot="1">
      <c r="A64" s="101"/>
      <c r="B64" s="102" t="s">
        <v>91</v>
      </c>
      <c r="C64" s="121">
        <f>SUM(C46:C63)</f>
        <v>3224</v>
      </c>
      <c r="D64" s="102">
        <f>SUM(D46:D63)</f>
        <v>-18</v>
      </c>
      <c r="E64" s="102">
        <f>SUM(E46:E63)</f>
        <v>0</v>
      </c>
      <c r="F64" s="103"/>
      <c r="G64" s="114"/>
    </row>
    <row r="65" spans="1:7" ht="12.75">
      <c r="A65" s="88"/>
      <c r="B65" s="99" t="s">
        <v>12</v>
      </c>
      <c r="C65" s="10"/>
      <c r="D65" s="10"/>
      <c r="E65" s="10"/>
      <c r="F65" s="100"/>
      <c r="G65" s="48"/>
    </row>
    <row r="66" spans="1:7" ht="12.75">
      <c r="A66" s="72"/>
      <c r="B66" s="61" t="s">
        <v>27</v>
      </c>
      <c r="C66" s="8"/>
      <c r="D66" s="8"/>
      <c r="E66" s="8"/>
      <c r="F66" s="9"/>
      <c r="G66" s="48"/>
    </row>
    <row r="67" spans="1:7" ht="25.5">
      <c r="A67" s="79" t="s">
        <v>92</v>
      </c>
      <c r="B67" s="39" t="s">
        <v>160</v>
      </c>
      <c r="C67" s="21">
        <v>65</v>
      </c>
      <c r="D67" s="21">
        <v>0</v>
      </c>
      <c r="E67" s="21">
        <v>0</v>
      </c>
      <c r="F67" s="74">
        <v>622</v>
      </c>
      <c r="G67" s="50"/>
    </row>
    <row r="68" spans="1:7" ht="12.75">
      <c r="A68" s="79" t="s">
        <v>93</v>
      </c>
      <c r="B68" s="39" t="s">
        <v>94</v>
      </c>
      <c r="C68" s="21">
        <v>75</v>
      </c>
      <c r="D68" s="21">
        <v>0</v>
      </c>
      <c r="E68" s="30">
        <v>0</v>
      </c>
      <c r="F68" s="74">
        <v>622</v>
      </c>
      <c r="G68" s="50"/>
    </row>
    <row r="69" spans="1:7" ht="12.75">
      <c r="A69" s="76" t="s">
        <v>95</v>
      </c>
      <c r="B69" s="39" t="s">
        <v>96</v>
      </c>
      <c r="C69" s="29">
        <v>70</v>
      </c>
      <c r="D69" s="29">
        <v>0</v>
      </c>
      <c r="E69" s="8">
        <v>0</v>
      </c>
      <c r="F69" s="9">
        <v>206</v>
      </c>
      <c r="G69" s="48"/>
    </row>
    <row r="70" spans="1:7" s="41" customFormat="1" ht="38.25">
      <c r="A70" s="76" t="s">
        <v>97</v>
      </c>
      <c r="B70" s="39" t="s">
        <v>161</v>
      </c>
      <c r="C70" s="29">
        <v>0</v>
      </c>
      <c r="D70" s="29">
        <v>125</v>
      </c>
      <c r="E70" s="40">
        <v>20</v>
      </c>
      <c r="F70" s="82">
        <v>1227</v>
      </c>
      <c r="G70" s="55"/>
    </row>
    <row r="71" spans="1:7" ht="25.5">
      <c r="A71" s="76" t="s">
        <v>98</v>
      </c>
      <c r="B71" s="42" t="s">
        <v>14</v>
      </c>
      <c r="C71" s="29">
        <v>50</v>
      </c>
      <c r="D71" s="38">
        <v>0</v>
      </c>
      <c r="E71" s="8">
        <v>0</v>
      </c>
      <c r="F71" s="9">
        <v>50</v>
      </c>
      <c r="G71" s="48"/>
    </row>
    <row r="72" spans="1:7" ht="25.5">
      <c r="A72" s="76" t="s">
        <v>99</v>
      </c>
      <c r="B72" s="39" t="s">
        <v>100</v>
      </c>
      <c r="C72" s="43">
        <v>200</v>
      </c>
      <c r="D72" s="43">
        <v>0</v>
      </c>
      <c r="E72" s="8">
        <v>0</v>
      </c>
      <c r="F72" s="9">
        <v>-100</v>
      </c>
      <c r="G72" s="48"/>
    </row>
    <row r="73" spans="1:7" ht="12.75">
      <c r="A73" s="72"/>
      <c r="B73" s="67" t="s">
        <v>102</v>
      </c>
      <c r="C73" s="8"/>
      <c r="D73" s="8"/>
      <c r="E73" s="8"/>
      <c r="F73" s="9"/>
      <c r="G73" s="48"/>
    </row>
    <row r="74" spans="1:7" ht="25.5">
      <c r="A74" s="79" t="s">
        <v>101</v>
      </c>
      <c r="B74" s="124" t="s">
        <v>150</v>
      </c>
      <c r="C74" s="38">
        <v>-250</v>
      </c>
      <c r="D74" s="38">
        <v>-250</v>
      </c>
      <c r="E74" s="45">
        <v>500</v>
      </c>
      <c r="F74" s="83">
        <v>1660</v>
      </c>
      <c r="G74" s="56"/>
    </row>
    <row r="75" spans="1:7" ht="25.5">
      <c r="A75" s="79" t="s">
        <v>103</v>
      </c>
      <c r="B75" s="44" t="s">
        <v>156</v>
      </c>
      <c r="C75" s="38">
        <v>-200</v>
      </c>
      <c r="D75" s="29">
        <v>-120</v>
      </c>
      <c r="E75" s="45">
        <v>210</v>
      </c>
      <c r="F75" s="83">
        <v>630</v>
      </c>
      <c r="G75" s="56"/>
    </row>
    <row r="76" spans="1:7" ht="12.75">
      <c r="A76" s="76" t="s">
        <v>104</v>
      </c>
      <c r="B76" s="1" t="s">
        <v>13</v>
      </c>
      <c r="C76" s="46">
        <v>140</v>
      </c>
      <c r="D76" s="21">
        <v>-140</v>
      </c>
      <c r="E76" s="21">
        <v>0</v>
      </c>
      <c r="F76" s="73">
        <v>3117</v>
      </c>
      <c r="G76" s="48"/>
    </row>
    <row r="77" spans="1:7" ht="12.75">
      <c r="A77" s="72"/>
      <c r="B77" s="67" t="s">
        <v>6</v>
      </c>
      <c r="C77" s="8"/>
      <c r="D77" s="8"/>
      <c r="E77" s="8"/>
      <c r="F77" s="73"/>
      <c r="G77" s="48"/>
    </row>
    <row r="78" spans="1:7" ht="12.75">
      <c r="A78" s="72" t="s">
        <v>132</v>
      </c>
      <c r="B78" s="8" t="s">
        <v>151</v>
      </c>
      <c r="C78" s="8">
        <v>100</v>
      </c>
      <c r="D78" s="8">
        <v>0</v>
      </c>
      <c r="E78" s="8">
        <v>0</v>
      </c>
      <c r="F78" s="73">
        <v>10332</v>
      </c>
      <c r="G78" s="48"/>
    </row>
    <row r="79" spans="1:7" ht="12.75">
      <c r="A79" s="72" t="s">
        <v>133</v>
      </c>
      <c r="B79" s="8" t="s">
        <v>105</v>
      </c>
      <c r="C79" s="8">
        <v>50</v>
      </c>
      <c r="D79" s="8">
        <v>0</v>
      </c>
      <c r="E79" s="8">
        <v>0</v>
      </c>
      <c r="F79" s="73">
        <v>5429</v>
      </c>
      <c r="G79" s="48"/>
    </row>
    <row r="80" spans="1:7" ht="12.75">
      <c r="A80" s="72"/>
      <c r="B80" s="61" t="s">
        <v>106</v>
      </c>
      <c r="C80" s="8"/>
      <c r="D80" s="8"/>
      <c r="E80" s="8"/>
      <c r="F80" s="73"/>
      <c r="G80" s="48"/>
    </row>
    <row r="81" spans="1:7" ht="13.5" thickBot="1">
      <c r="A81" s="96" t="s">
        <v>134</v>
      </c>
      <c r="B81" s="11" t="s">
        <v>162</v>
      </c>
      <c r="C81" s="11">
        <v>-280</v>
      </c>
      <c r="D81" s="11">
        <v>0</v>
      </c>
      <c r="E81" s="11">
        <v>0</v>
      </c>
      <c r="F81" s="104">
        <v>280</v>
      </c>
      <c r="G81" s="48"/>
    </row>
    <row r="82" spans="1:7" ht="13.5" thickBot="1">
      <c r="A82" s="101"/>
      <c r="B82" s="102" t="s">
        <v>107</v>
      </c>
      <c r="C82" s="121">
        <f>SUM(C67:C81)</f>
        <v>20</v>
      </c>
      <c r="D82" s="121">
        <f>SUM(D67:D81)</f>
        <v>-385</v>
      </c>
      <c r="E82" s="121">
        <f>SUM(E67:E81)</f>
        <v>730</v>
      </c>
      <c r="F82" s="103"/>
      <c r="G82" s="114"/>
    </row>
    <row r="83" spans="1:7" ht="12.75">
      <c r="A83" s="88"/>
      <c r="B83" s="89" t="s">
        <v>15</v>
      </c>
      <c r="C83" s="90"/>
      <c r="D83" s="91"/>
      <c r="E83" s="91"/>
      <c r="F83" s="92"/>
      <c r="G83" s="114"/>
    </row>
    <row r="84" spans="1:7" ht="12.75">
      <c r="A84" s="72" t="s">
        <v>37</v>
      </c>
      <c r="B84" s="15" t="s">
        <v>17</v>
      </c>
      <c r="C84" s="6">
        <v>910</v>
      </c>
      <c r="D84" s="16">
        <v>700</v>
      </c>
      <c r="E84" s="16">
        <v>0</v>
      </c>
      <c r="F84" s="73"/>
      <c r="G84" s="114"/>
    </row>
    <row r="85" spans="1:7" ht="25.5">
      <c r="A85" s="72" t="s">
        <v>38</v>
      </c>
      <c r="B85" s="17" t="s">
        <v>163</v>
      </c>
      <c r="C85" s="18">
        <v>0</v>
      </c>
      <c r="D85" s="16">
        <v>1600</v>
      </c>
      <c r="E85" s="16">
        <v>180</v>
      </c>
      <c r="F85" s="73">
        <v>-2867</v>
      </c>
      <c r="G85" s="114"/>
    </row>
    <row r="86" spans="1:7" ht="12.75">
      <c r="A86" s="72" t="s">
        <v>39</v>
      </c>
      <c r="B86" s="17" t="s">
        <v>164</v>
      </c>
      <c r="C86" s="18">
        <v>62</v>
      </c>
      <c r="D86" s="16">
        <v>0</v>
      </c>
      <c r="E86" s="16">
        <v>0</v>
      </c>
      <c r="F86" s="73">
        <v>62</v>
      </c>
      <c r="G86" s="114"/>
    </row>
    <row r="87" spans="1:7" ht="12.75">
      <c r="A87" s="72" t="s">
        <v>40</v>
      </c>
      <c r="B87" s="17" t="s">
        <v>147</v>
      </c>
      <c r="C87" s="19">
        <v>-233</v>
      </c>
      <c r="D87" s="16">
        <v>0</v>
      </c>
      <c r="E87" s="16">
        <v>0</v>
      </c>
      <c r="F87" s="73" t="s">
        <v>144</v>
      </c>
      <c r="G87" s="114"/>
    </row>
    <row r="88" spans="1:7" ht="25.5">
      <c r="A88" s="72" t="s">
        <v>41</v>
      </c>
      <c r="B88" s="17" t="s">
        <v>165</v>
      </c>
      <c r="C88" s="19">
        <v>-1500</v>
      </c>
      <c r="D88" s="19">
        <v>500</v>
      </c>
      <c r="E88" s="16">
        <v>200</v>
      </c>
      <c r="F88" s="73">
        <v>-2500</v>
      </c>
      <c r="G88" s="114"/>
    </row>
    <row r="89" spans="1:7" ht="12.75">
      <c r="A89" s="72" t="s">
        <v>112</v>
      </c>
      <c r="B89" s="59" t="s">
        <v>135</v>
      </c>
      <c r="C89" s="8">
        <v>-1055</v>
      </c>
      <c r="D89" s="60">
        <v>-1055</v>
      </c>
      <c r="E89" s="60">
        <f>-SUM(C89:D89)</f>
        <v>2110</v>
      </c>
      <c r="F89" s="9">
        <v>0</v>
      </c>
      <c r="G89" s="114"/>
    </row>
    <row r="90" spans="1:7" ht="12.75">
      <c r="A90" s="72" t="s">
        <v>113</v>
      </c>
      <c r="B90" s="59" t="s">
        <v>42</v>
      </c>
      <c r="C90" s="8">
        <v>1000</v>
      </c>
      <c r="D90" s="60">
        <v>0</v>
      </c>
      <c r="E90" s="60">
        <v>0</v>
      </c>
      <c r="F90" s="116">
        <v>52100</v>
      </c>
      <c r="G90" s="114"/>
    </row>
    <row r="91" spans="1:7" ht="25.5">
      <c r="A91" s="72" t="s">
        <v>114</v>
      </c>
      <c r="B91" s="122" t="s">
        <v>149</v>
      </c>
      <c r="C91" s="8">
        <v>-1519</v>
      </c>
      <c r="D91" s="60">
        <v>-100</v>
      </c>
      <c r="E91" s="60">
        <v>-100</v>
      </c>
      <c r="F91" s="116">
        <v>93039</v>
      </c>
      <c r="G91" s="114"/>
    </row>
    <row r="92" spans="1:7" ht="12.75">
      <c r="A92" s="72" t="s">
        <v>115</v>
      </c>
      <c r="B92" s="59" t="s">
        <v>43</v>
      </c>
      <c r="C92" s="8">
        <v>-681</v>
      </c>
      <c r="D92" s="60">
        <v>681</v>
      </c>
      <c r="E92" s="60">
        <v>0</v>
      </c>
      <c r="F92" s="116">
        <v>-1045</v>
      </c>
      <c r="G92" s="114"/>
    </row>
    <row r="93" spans="1:7" ht="12.75">
      <c r="A93" s="72" t="s">
        <v>116</v>
      </c>
      <c r="B93" s="59" t="s">
        <v>143</v>
      </c>
      <c r="C93" s="8">
        <v>1861</v>
      </c>
      <c r="D93" s="60">
        <v>1861</v>
      </c>
      <c r="E93" s="60">
        <v>1861</v>
      </c>
      <c r="F93" s="116">
        <v>0</v>
      </c>
      <c r="G93" s="114"/>
    </row>
    <row r="94" spans="1:7" ht="12.75">
      <c r="A94" s="72"/>
      <c r="B94" s="59"/>
      <c r="C94" s="8"/>
      <c r="D94" s="60"/>
      <c r="E94" s="60"/>
      <c r="F94" s="116"/>
      <c r="G94" s="114"/>
    </row>
    <row r="95" spans="1:7" ht="12.75">
      <c r="A95" s="72" t="s">
        <v>148</v>
      </c>
      <c r="B95" s="59"/>
      <c r="C95" s="8"/>
      <c r="D95" s="60"/>
      <c r="E95" s="60"/>
      <c r="F95" s="116"/>
      <c r="G95" s="114"/>
    </row>
    <row r="96" spans="1:7" ht="12.75">
      <c r="A96" s="72" t="s">
        <v>44</v>
      </c>
      <c r="B96" s="5" t="s">
        <v>18</v>
      </c>
      <c r="C96" s="6">
        <v>-1829</v>
      </c>
      <c r="D96" s="16">
        <v>0</v>
      </c>
      <c r="E96" s="16">
        <v>0</v>
      </c>
      <c r="F96" s="73">
        <v>1171</v>
      </c>
      <c r="G96" s="114"/>
    </row>
    <row r="97" spans="1:7" ht="12.75">
      <c r="A97" s="72" t="s">
        <v>45</v>
      </c>
      <c r="B97" s="5" t="s">
        <v>46</v>
      </c>
      <c r="C97" s="6">
        <v>-2000</v>
      </c>
      <c r="D97" s="16">
        <v>1000</v>
      </c>
      <c r="E97" s="16">
        <v>0</v>
      </c>
      <c r="F97" s="73">
        <v>2000</v>
      </c>
      <c r="G97" s="114"/>
    </row>
    <row r="98" spans="1:7" ht="12.75">
      <c r="A98" s="72" t="s">
        <v>47</v>
      </c>
      <c r="B98" s="20" t="s">
        <v>145</v>
      </c>
      <c r="C98" s="19">
        <v>-600</v>
      </c>
      <c r="D98" s="19">
        <v>-600</v>
      </c>
      <c r="E98" s="19">
        <v>-600</v>
      </c>
      <c r="F98" s="117" t="s">
        <v>144</v>
      </c>
      <c r="G98" s="114"/>
    </row>
    <row r="99" spans="1:7" ht="26.25" thickBot="1">
      <c r="A99" s="96" t="s">
        <v>48</v>
      </c>
      <c r="B99" s="97" t="s">
        <v>49</v>
      </c>
      <c r="C99" s="98">
        <v>151</v>
      </c>
      <c r="D99" s="98">
        <v>46</v>
      </c>
      <c r="E99" s="98">
        <v>-16</v>
      </c>
      <c r="F99" s="118" t="s">
        <v>144</v>
      </c>
      <c r="G99" s="114"/>
    </row>
    <row r="100" spans="1:7" ht="13.5" thickBot="1">
      <c r="A100" s="101"/>
      <c r="B100" s="102" t="s">
        <v>146</v>
      </c>
      <c r="C100" s="121">
        <f>SUM(C84:C99)</f>
        <v>-5433</v>
      </c>
      <c r="D100" s="121">
        <f>SUM(D84:D99)</f>
        <v>4633</v>
      </c>
      <c r="E100" s="121">
        <f>SUM(E84:E99)</f>
        <v>3635</v>
      </c>
      <c r="F100" s="103"/>
      <c r="G100" s="114"/>
    </row>
    <row r="101" spans="1:7" ht="13.5" thickBot="1">
      <c r="A101" s="101"/>
      <c r="B101" s="102" t="s">
        <v>108</v>
      </c>
      <c r="C101" s="105">
        <f>+C100+C82+C64+C44+C13</f>
        <v>-24</v>
      </c>
      <c r="D101" s="105">
        <f>+D100+D82+D64+D44+D13</f>
        <v>3788</v>
      </c>
      <c r="E101" s="105">
        <f>+E100+E82+E64+E44+E13</f>
        <v>4376</v>
      </c>
      <c r="F101" s="103"/>
      <c r="G101" s="114"/>
    </row>
    <row r="102" spans="1:7" ht="13.5" thickBot="1">
      <c r="A102" s="110"/>
      <c r="B102" s="111" t="s">
        <v>109</v>
      </c>
      <c r="C102" s="112">
        <f>+C6+C101</f>
        <v>-24</v>
      </c>
      <c r="D102" s="112">
        <f>+D6+D101</f>
        <v>19481</v>
      </c>
      <c r="E102" s="112">
        <f>+E6+E101</f>
        <v>18612</v>
      </c>
      <c r="F102" s="113"/>
      <c r="G102" s="114"/>
    </row>
  </sheetData>
  <mergeCells count="1">
    <mergeCell ref="C3:E3"/>
  </mergeCells>
  <printOptions/>
  <pageMargins left="0.75" right="0.75" top="1" bottom="1"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Harrow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STingle</dc:creator>
  <cp:keywords/>
  <dc:description>Resources growth added 24 oct
Also CHW demographic in 2015-6 and 6-7</dc:description>
  <cp:lastModifiedBy>DCalvert</cp:lastModifiedBy>
  <cp:lastPrinted>2013-11-26T15:34:09Z</cp:lastPrinted>
  <dcterms:created xsi:type="dcterms:W3CDTF">2013-10-18T15:09:44Z</dcterms:created>
  <dcterms:modified xsi:type="dcterms:W3CDTF">2013-11-29T17:14:10Z</dcterms:modified>
  <cp:category/>
  <cp:version/>
  <cp:contentType/>
  <cp:contentStatus/>
</cp:coreProperties>
</file>